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<sst xmlns="http://schemas.openxmlformats.org/spreadsheetml/2006/main" count="79" uniqueCount="41">
  <si>
    <t>潜江市2017年度招募选派“三支一扶”高校毕业生成绩汇总表</t>
  </si>
  <si>
    <t>填报单位：</t>
  </si>
  <si>
    <t>填报日期：</t>
  </si>
  <si>
    <t>序号</t>
  </si>
  <si>
    <t>服务县
（市、区）</t>
  </si>
  <si>
    <t>岗位类别</t>
  </si>
  <si>
    <t>招募
计划数</t>
  </si>
  <si>
    <t>考生姓名</t>
  </si>
  <si>
    <t>笔试成绩</t>
  </si>
  <si>
    <t>笔试
折算分
（60%）</t>
  </si>
  <si>
    <t>面试成绩</t>
  </si>
  <si>
    <t>面试
折算分
（40%）</t>
  </si>
  <si>
    <t>总成绩</t>
  </si>
  <si>
    <t>名次</t>
  </si>
  <si>
    <t>备注</t>
  </si>
  <si>
    <t>潜江</t>
  </si>
  <si>
    <t>人社813</t>
  </si>
  <si>
    <t>褚平兰</t>
  </si>
  <si>
    <t>代梦蝶</t>
  </si>
  <si>
    <t>娄振宇</t>
  </si>
  <si>
    <t>严谨</t>
  </si>
  <si>
    <t>何良芬</t>
  </si>
  <si>
    <t>刘瑞</t>
  </si>
  <si>
    <t>倪梦</t>
  </si>
  <si>
    <t>刘异</t>
  </si>
  <si>
    <t>李婉怡</t>
  </si>
  <si>
    <t>刘云</t>
  </si>
  <si>
    <t>水利815</t>
  </si>
  <si>
    <t>郭珊</t>
  </si>
  <si>
    <t>许文彦</t>
  </si>
  <si>
    <t>王乐</t>
  </si>
  <si>
    <t>张田</t>
  </si>
  <si>
    <t>吴文艺</t>
  </si>
  <si>
    <t>王绍运</t>
  </si>
  <si>
    <t>黄伟</t>
  </si>
  <si>
    <t>刘慧敏</t>
  </si>
  <si>
    <t>池莉</t>
  </si>
  <si>
    <t>汪超煜</t>
  </si>
  <si>
    <t>文化817</t>
  </si>
  <si>
    <t>石晓霞</t>
  </si>
  <si>
    <t>面试缺考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</si>
</sst>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20"/>
      <name val="方正小标宋_GBK"/>
      <family val="0"/>
    </font>
    <font>
      <sz val="10"/>
      <name val="楷体"/>
      <family val="3"/>
    </font>
    <font>
      <sz val="10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5">
      <selection activeCell="Q17" sqref="Q17"/>
    </sheetView>
  </sheetViews>
  <sheetFormatPr defaultColWidth="10.125" defaultRowHeight="14.25"/>
  <cols>
    <col min="1" max="1" width="5.875" style="1" customWidth="1"/>
    <col min="2" max="2" width="6.75390625" style="1" bestFit="1" customWidth="1"/>
    <col min="3" max="3" width="10.125" style="1" customWidth="1"/>
    <col min="4" max="4" width="6.75390625" style="1" bestFit="1" customWidth="1"/>
    <col min="5" max="6" width="8.50390625" style="1" bestFit="1" customWidth="1"/>
    <col min="7" max="7" width="7.625" style="1" bestFit="1" customWidth="1"/>
    <col min="8" max="8" width="8.50390625" style="2" bestFit="1" customWidth="1"/>
    <col min="9" max="9" width="7.625" style="2" bestFit="1" customWidth="1"/>
    <col min="10" max="10" width="7.50390625" style="2" bestFit="1" customWidth="1"/>
    <col min="11" max="11" width="11.375" style="1" customWidth="1"/>
    <col min="12" max="12" width="9.50390625" style="1" bestFit="1" customWidth="1"/>
    <col min="13" max="16384" width="10.125" style="1" customWidth="1"/>
  </cols>
  <sheetData>
    <row r="1" spans="1:12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1" ht="26.25" customHeight="1">
      <c r="A2" s="4" t="s">
        <v>1</v>
      </c>
      <c r="B2" s="4"/>
      <c r="K2" s="15" t="s">
        <v>2</v>
      </c>
    </row>
    <row r="3" spans="1:12" ht="39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6" t="s">
        <v>11</v>
      </c>
      <c r="J3" s="6" t="s">
        <v>12</v>
      </c>
      <c r="K3" s="5" t="s">
        <v>13</v>
      </c>
      <c r="L3" s="5" t="s">
        <v>14</v>
      </c>
    </row>
    <row r="4" spans="1:12" ht="23.25" customHeight="1">
      <c r="A4" s="7">
        <v>1</v>
      </c>
      <c r="B4" s="8" t="s">
        <v>15</v>
      </c>
      <c r="C4" s="8" t="s">
        <v>16</v>
      </c>
      <c r="D4" s="7">
        <v>3</v>
      </c>
      <c r="E4" s="16" t="s">
        <v>17</v>
      </c>
      <c r="F4" s="10">
        <v>78.5</v>
      </c>
      <c r="G4" s="10">
        <f>F4*0.6</f>
        <v>47.1</v>
      </c>
      <c r="H4" s="11">
        <v>81.8</v>
      </c>
      <c r="I4" s="11">
        <f>H4*0.4</f>
        <v>32.72</v>
      </c>
      <c r="J4" s="11">
        <v>79.82</v>
      </c>
      <c r="K4" s="7">
        <f>SUMPRODUCT(($C$4:$C$23=$C4)*($J$4:$J$23&gt;$J4))+1</f>
        <v>1</v>
      </c>
      <c r="L4" s="7"/>
    </row>
    <row r="5" spans="1:12" ht="23.25" customHeight="1">
      <c r="A5" s="7">
        <v>2</v>
      </c>
      <c r="B5" s="8" t="s">
        <v>15</v>
      </c>
      <c r="C5" s="8" t="s">
        <v>16</v>
      </c>
      <c r="D5" s="7"/>
      <c r="E5" s="16" t="s">
        <v>18</v>
      </c>
      <c r="F5" s="10">
        <v>76.5</v>
      </c>
      <c r="G5" s="10">
        <f aca="true" t="shared" si="0" ref="G5:G24">F5*0.6</f>
        <v>45.9</v>
      </c>
      <c r="H5" s="11">
        <v>80.2</v>
      </c>
      <c r="I5" s="11">
        <f aca="true" t="shared" si="1" ref="I5:I23">H5*0.4</f>
        <v>32.080000000000005</v>
      </c>
      <c r="J5" s="11">
        <v>77.98</v>
      </c>
      <c r="K5" s="7">
        <f>SUMPRODUCT(($C$4:$C$23=$C5)*($J$4:$J$23&gt;$J5))+1</f>
        <v>2</v>
      </c>
      <c r="L5" s="7"/>
    </row>
    <row r="6" spans="1:12" ht="23.25" customHeight="1">
      <c r="A6" s="7">
        <v>3</v>
      </c>
      <c r="B6" s="8" t="s">
        <v>15</v>
      </c>
      <c r="C6" s="8" t="s">
        <v>16</v>
      </c>
      <c r="D6" s="7"/>
      <c r="E6" s="16" t="s">
        <v>19</v>
      </c>
      <c r="F6" s="10">
        <v>74</v>
      </c>
      <c r="G6" s="10">
        <f t="shared" si="0"/>
        <v>44.4</v>
      </c>
      <c r="H6" s="11">
        <v>80.2</v>
      </c>
      <c r="I6" s="11">
        <f t="shared" si="1"/>
        <v>32.080000000000005</v>
      </c>
      <c r="J6" s="11">
        <v>76.48</v>
      </c>
      <c r="K6" s="7">
        <f>SUMPRODUCT(($C$4:$C$23=$C6)*($J$4:$J$23&gt;$J6))+1</f>
        <v>3</v>
      </c>
      <c r="L6" s="7"/>
    </row>
    <row r="7" spans="1:12" ht="23.25" customHeight="1">
      <c r="A7" s="7">
        <v>4</v>
      </c>
      <c r="B7" s="8" t="s">
        <v>15</v>
      </c>
      <c r="C7" s="8" t="s">
        <v>16</v>
      </c>
      <c r="D7" s="7"/>
      <c r="E7" s="16" t="s">
        <v>20</v>
      </c>
      <c r="F7" s="10">
        <v>76</v>
      </c>
      <c r="G7" s="10">
        <f t="shared" si="0"/>
        <v>45.6</v>
      </c>
      <c r="H7" s="11">
        <v>76.2</v>
      </c>
      <c r="I7" s="11">
        <f t="shared" si="1"/>
        <v>30.480000000000004</v>
      </c>
      <c r="J7" s="11">
        <v>76.08</v>
      </c>
      <c r="K7" s="7">
        <f>SUMPRODUCT(($C$4:$C$23=$C7)*($J$4:$J$23&gt;$J7))+1</f>
        <v>4</v>
      </c>
      <c r="L7" s="7"/>
    </row>
    <row r="8" spans="1:12" ht="23.25" customHeight="1">
      <c r="A8" s="7">
        <v>5</v>
      </c>
      <c r="B8" s="8" t="s">
        <v>15</v>
      </c>
      <c r="C8" s="8" t="s">
        <v>16</v>
      </c>
      <c r="D8" s="7"/>
      <c r="E8" s="16" t="s">
        <v>21</v>
      </c>
      <c r="F8" s="10">
        <v>73</v>
      </c>
      <c r="G8" s="10">
        <f t="shared" si="0"/>
        <v>43.8</v>
      </c>
      <c r="H8" s="11">
        <v>78</v>
      </c>
      <c r="I8" s="11">
        <f t="shared" si="1"/>
        <v>31.200000000000003</v>
      </c>
      <c r="J8" s="11">
        <v>75</v>
      </c>
      <c r="K8" s="7">
        <f>SUMPRODUCT(($C$4:$C$23=$C8)*($J$4:$J$23&gt;$J8))+1</f>
        <v>5</v>
      </c>
      <c r="L8" s="7"/>
    </row>
    <row r="9" spans="1:12" ht="23.25" customHeight="1">
      <c r="A9" s="7">
        <v>6</v>
      </c>
      <c r="B9" s="8" t="s">
        <v>15</v>
      </c>
      <c r="C9" s="8" t="s">
        <v>16</v>
      </c>
      <c r="D9" s="7"/>
      <c r="E9" s="16" t="s">
        <v>22</v>
      </c>
      <c r="F9" s="10">
        <v>74.5</v>
      </c>
      <c r="G9" s="10">
        <f t="shared" si="0"/>
        <v>44.699999999999996</v>
      </c>
      <c r="H9" s="11">
        <v>75</v>
      </c>
      <c r="I9" s="11">
        <f t="shared" si="1"/>
        <v>30</v>
      </c>
      <c r="J9" s="11">
        <v>74.7</v>
      </c>
      <c r="K9" s="7">
        <f>SUMPRODUCT(($C$4:$C$23=$C9)*($J$4:$J$23&gt;$J9))+1</f>
        <v>6</v>
      </c>
      <c r="L9" s="7"/>
    </row>
    <row r="10" spans="1:12" ht="23.25" customHeight="1">
      <c r="A10" s="7">
        <v>7</v>
      </c>
      <c r="B10" s="8" t="s">
        <v>15</v>
      </c>
      <c r="C10" s="8" t="s">
        <v>16</v>
      </c>
      <c r="D10" s="7"/>
      <c r="E10" s="16" t="s">
        <v>23</v>
      </c>
      <c r="F10" s="10">
        <v>69.5</v>
      </c>
      <c r="G10" s="10">
        <f t="shared" si="0"/>
        <v>41.699999999999996</v>
      </c>
      <c r="H10" s="11">
        <v>82</v>
      </c>
      <c r="I10" s="11">
        <f t="shared" si="1"/>
        <v>32.800000000000004</v>
      </c>
      <c r="J10" s="11">
        <v>74.5</v>
      </c>
      <c r="K10" s="7">
        <f>SUMPRODUCT(($C$4:$C$23=$C10)*($J$4:$J$23&gt;$J10))+1</f>
        <v>7</v>
      </c>
      <c r="L10" s="7"/>
    </row>
    <row r="11" spans="1:12" ht="23.25" customHeight="1">
      <c r="A11" s="7">
        <v>8</v>
      </c>
      <c r="B11" s="8" t="s">
        <v>15</v>
      </c>
      <c r="C11" s="8" t="s">
        <v>16</v>
      </c>
      <c r="D11" s="7"/>
      <c r="E11" s="16" t="s">
        <v>24</v>
      </c>
      <c r="F11" s="10">
        <v>67.5</v>
      </c>
      <c r="G11" s="10">
        <f t="shared" si="0"/>
        <v>40.5</v>
      </c>
      <c r="H11" s="11">
        <v>81</v>
      </c>
      <c r="I11" s="11">
        <f t="shared" si="1"/>
        <v>32.4</v>
      </c>
      <c r="J11" s="11">
        <v>72.9</v>
      </c>
      <c r="K11" s="7">
        <f>SUMPRODUCT(($C$4:$C$23=$C11)*($J$4:$J$23&gt;$J11))+1</f>
        <v>8</v>
      </c>
      <c r="L11" s="7"/>
    </row>
    <row r="12" spans="1:12" ht="23.25" customHeight="1">
      <c r="A12" s="7">
        <v>9</v>
      </c>
      <c r="B12" s="8" t="s">
        <v>15</v>
      </c>
      <c r="C12" s="8" t="s">
        <v>16</v>
      </c>
      <c r="D12" s="7"/>
      <c r="E12" s="16" t="s">
        <v>25</v>
      </c>
      <c r="F12" s="10">
        <v>67.5</v>
      </c>
      <c r="G12" s="10">
        <f t="shared" si="0"/>
        <v>40.5</v>
      </c>
      <c r="H12" s="11">
        <v>80</v>
      </c>
      <c r="I12" s="11">
        <f t="shared" si="1"/>
        <v>32</v>
      </c>
      <c r="J12" s="11">
        <v>72.5</v>
      </c>
      <c r="K12" s="7">
        <f>SUMPRODUCT(($C$4:$C$23=$C12)*($J$4:$J$23&gt;$J12))+1</f>
        <v>9</v>
      </c>
      <c r="L12" s="7"/>
    </row>
    <row r="13" spans="1:12" ht="23.25" customHeight="1">
      <c r="A13" s="7">
        <v>10</v>
      </c>
      <c r="B13" s="8" t="s">
        <v>15</v>
      </c>
      <c r="C13" s="8" t="s">
        <v>16</v>
      </c>
      <c r="D13" s="7"/>
      <c r="E13" s="16" t="s">
        <v>26</v>
      </c>
      <c r="F13" s="10">
        <v>69.5</v>
      </c>
      <c r="G13" s="10">
        <f t="shared" si="0"/>
        <v>41.699999999999996</v>
      </c>
      <c r="H13" s="11">
        <v>63.8</v>
      </c>
      <c r="I13" s="11">
        <f t="shared" si="1"/>
        <v>25.52</v>
      </c>
      <c r="J13" s="11">
        <v>67.22</v>
      </c>
      <c r="K13" s="7">
        <f>SUMPRODUCT(($C$4:$C$23=$C13)*($J$4:$J$23&gt;$J13))+1</f>
        <v>10</v>
      </c>
      <c r="L13" s="7"/>
    </row>
    <row r="14" spans="1:12" ht="23.25" customHeight="1">
      <c r="A14" s="7">
        <v>1</v>
      </c>
      <c r="B14" s="8" t="s">
        <v>15</v>
      </c>
      <c r="C14" s="8" t="s">
        <v>27</v>
      </c>
      <c r="D14" s="7">
        <v>3</v>
      </c>
      <c r="E14" s="16" t="s">
        <v>28</v>
      </c>
      <c r="F14" s="10">
        <v>79.5</v>
      </c>
      <c r="G14" s="10">
        <f t="shared" si="0"/>
        <v>47.699999999999996</v>
      </c>
      <c r="H14" s="11">
        <v>76.4</v>
      </c>
      <c r="I14" s="11">
        <f t="shared" si="1"/>
        <v>30.560000000000002</v>
      </c>
      <c r="J14" s="11">
        <v>78.26</v>
      </c>
      <c r="K14" s="7">
        <f>SUMPRODUCT(($C$4:$C$23=$C14)*($J$4:$J$23&gt;$J14))+1</f>
        <v>1</v>
      </c>
      <c r="L14" s="7"/>
    </row>
    <row r="15" spans="1:12" ht="23.25" customHeight="1">
      <c r="A15" s="7">
        <v>2</v>
      </c>
      <c r="B15" s="8" t="s">
        <v>15</v>
      </c>
      <c r="C15" s="8" t="s">
        <v>27</v>
      </c>
      <c r="D15" s="7"/>
      <c r="E15" s="16" t="s">
        <v>29</v>
      </c>
      <c r="F15" s="10">
        <v>78</v>
      </c>
      <c r="G15" s="10">
        <f t="shared" si="0"/>
        <v>46.8</v>
      </c>
      <c r="H15" s="11">
        <v>77</v>
      </c>
      <c r="I15" s="11">
        <f t="shared" si="1"/>
        <v>30.8</v>
      </c>
      <c r="J15" s="11">
        <v>77.6</v>
      </c>
      <c r="K15" s="7">
        <f>SUMPRODUCT(($C$4:$C$23=$C15)*($J$4:$J$23&gt;$J15))+1</f>
        <v>2</v>
      </c>
      <c r="L15" s="7"/>
    </row>
    <row r="16" spans="1:12" ht="23.25" customHeight="1">
      <c r="A16" s="7">
        <v>3</v>
      </c>
      <c r="B16" s="8" t="s">
        <v>15</v>
      </c>
      <c r="C16" s="8" t="s">
        <v>27</v>
      </c>
      <c r="D16" s="7"/>
      <c r="E16" s="16" t="s">
        <v>30</v>
      </c>
      <c r="F16" s="10">
        <v>71.5</v>
      </c>
      <c r="G16" s="10">
        <f t="shared" si="0"/>
        <v>42.9</v>
      </c>
      <c r="H16" s="11">
        <v>86.4</v>
      </c>
      <c r="I16" s="11">
        <f t="shared" si="1"/>
        <v>34.56</v>
      </c>
      <c r="J16" s="11">
        <v>77.46</v>
      </c>
      <c r="K16" s="7">
        <f>SUMPRODUCT(($C$4:$C$23=$C16)*($J$4:$J$23&gt;$J16))+1</f>
        <v>3</v>
      </c>
      <c r="L16" s="7"/>
    </row>
    <row r="17" spans="1:12" ht="23.25" customHeight="1">
      <c r="A17" s="7">
        <v>4</v>
      </c>
      <c r="B17" s="8" t="s">
        <v>15</v>
      </c>
      <c r="C17" s="8" t="s">
        <v>27</v>
      </c>
      <c r="D17" s="7"/>
      <c r="E17" s="16" t="s">
        <v>31</v>
      </c>
      <c r="F17" s="10">
        <v>75.5</v>
      </c>
      <c r="G17" s="10">
        <f t="shared" si="0"/>
        <v>45.3</v>
      </c>
      <c r="H17" s="11">
        <v>79.2</v>
      </c>
      <c r="I17" s="11">
        <f t="shared" si="1"/>
        <v>31.680000000000003</v>
      </c>
      <c r="J17" s="11">
        <v>76.98</v>
      </c>
      <c r="K17" s="7">
        <f>SUMPRODUCT(($C$4:$C$23=$C17)*($J$4:$J$23&gt;$J17))+1</f>
        <v>4</v>
      </c>
      <c r="L17" s="7"/>
    </row>
    <row r="18" spans="1:12" ht="23.25" customHeight="1">
      <c r="A18" s="7">
        <v>5</v>
      </c>
      <c r="B18" s="8" t="s">
        <v>15</v>
      </c>
      <c r="C18" s="8" t="s">
        <v>27</v>
      </c>
      <c r="D18" s="7"/>
      <c r="E18" s="16" t="s">
        <v>32</v>
      </c>
      <c r="F18" s="10">
        <v>76.5</v>
      </c>
      <c r="G18" s="10">
        <f t="shared" si="0"/>
        <v>45.9</v>
      </c>
      <c r="H18" s="11">
        <v>76.6</v>
      </c>
      <c r="I18" s="11">
        <f t="shared" si="1"/>
        <v>30.64</v>
      </c>
      <c r="J18" s="11">
        <v>76.54</v>
      </c>
      <c r="K18" s="7">
        <f>SUMPRODUCT(($C$4:$C$23=$C18)*($J$4:$J$23&gt;$J18))+1</f>
        <v>5</v>
      </c>
      <c r="L18" s="7"/>
    </row>
    <row r="19" spans="1:12" ht="23.25" customHeight="1">
      <c r="A19" s="7">
        <v>6</v>
      </c>
      <c r="B19" s="8" t="s">
        <v>15</v>
      </c>
      <c r="C19" s="8" t="s">
        <v>27</v>
      </c>
      <c r="D19" s="7"/>
      <c r="E19" s="16" t="s">
        <v>33</v>
      </c>
      <c r="F19" s="10">
        <v>76.5</v>
      </c>
      <c r="G19" s="10">
        <f t="shared" si="0"/>
        <v>45.9</v>
      </c>
      <c r="H19" s="11">
        <v>76.2</v>
      </c>
      <c r="I19" s="11">
        <f t="shared" si="1"/>
        <v>30.480000000000004</v>
      </c>
      <c r="J19" s="11">
        <v>76.38</v>
      </c>
      <c r="K19" s="7">
        <f>SUMPRODUCT(($C$4:$C$23=$C19)*($J$4:$J$23&gt;$J19))+1</f>
        <v>6</v>
      </c>
      <c r="L19" s="7"/>
    </row>
    <row r="20" spans="1:12" ht="23.25" customHeight="1">
      <c r="A20" s="7">
        <v>7</v>
      </c>
      <c r="B20" s="8" t="s">
        <v>15</v>
      </c>
      <c r="C20" s="8" t="s">
        <v>27</v>
      </c>
      <c r="D20" s="7"/>
      <c r="E20" s="16" t="s">
        <v>34</v>
      </c>
      <c r="F20" s="10">
        <v>70.5</v>
      </c>
      <c r="G20" s="10">
        <f t="shared" si="0"/>
        <v>42.3</v>
      </c>
      <c r="H20" s="11">
        <v>81.6</v>
      </c>
      <c r="I20" s="11">
        <f t="shared" si="1"/>
        <v>32.64</v>
      </c>
      <c r="J20" s="11">
        <v>74.94</v>
      </c>
      <c r="K20" s="7">
        <f>SUMPRODUCT(($C$4:$C$23=$C20)*($J$4:$J$23&gt;$J20))+1</f>
        <v>7</v>
      </c>
      <c r="L20" s="7"/>
    </row>
    <row r="21" spans="1:12" ht="23.25" customHeight="1">
      <c r="A21" s="7">
        <v>8</v>
      </c>
      <c r="B21" s="8" t="s">
        <v>15</v>
      </c>
      <c r="C21" s="8" t="s">
        <v>27</v>
      </c>
      <c r="D21" s="7"/>
      <c r="E21" s="16" t="s">
        <v>35</v>
      </c>
      <c r="F21" s="10">
        <v>72.5</v>
      </c>
      <c r="G21" s="10">
        <f t="shared" si="0"/>
        <v>43.5</v>
      </c>
      <c r="H21" s="11">
        <v>78</v>
      </c>
      <c r="I21" s="11">
        <f t="shared" si="1"/>
        <v>31.200000000000003</v>
      </c>
      <c r="J21" s="11">
        <v>74.7</v>
      </c>
      <c r="K21" s="7">
        <f>SUMPRODUCT(($C$4:$C$23=$C21)*($J$4:$J$23&gt;$J21))+1</f>
        <v>8</v>
      </c>
      <c r="L21" s="7"/>
    </row>
    <row r="22" spans="1:12" ht="23.25" customHeight="1">
      <c r="A22" s="7">
        <v>9</v>
      </c>
      <c r="B22" s="8" t="s">
        <v>15</v>
      </c>
      <c r="C22" s="8" t="s">
        <v>27</v>
      </c>
      <c r="D22" s="7"/>
      <c r="E22" s="16" t="s">
        <v>36</v>
      </c>
      <c r="F22" s="10">
        <v>71.5</v>
      </c>
      <c r="G22" s="10">
        <f t="shared" si="0"/>
        <v>42.9</v>
      </c>
      <c r="H22" s="11">
        <v>78</v>
      </c>
      <c r="I22" s="11">
        <f t="shared" si="1"/>
        <v>31.200000000000003</v>
      </c>
      <c r="J22" s="11">
        <v>74.1</v>
      </c>
      <c r="K22" s="7">
        <f>SUMPRODUCT(($C$4:$C$23=$C22)*($J$4:$J$23&gt;$J22))+1</f>
        <v>9</v>
      </c>
      <c r="L22" s="7"/>
    </row>
    <row r="23" spans="1:12" ht="23.25" customHeight="1">
      <c r="A23" s="7">
        <v>10</v>
      </c>
      <c r="B23" s="8" t="s">
        <v>15</v>
      </c>
      <c r="C23" s="8" t="s">
        <v>27</v>
      </c>
      <c r="D23" s="7"/>
      <c r="E23" s="16" t="s">
        <v>37</v>
      </c>
      <c r="F23" s="10">
        <v>70.5</v>
      </c>
      <c r="G23" s="10">
        <f t="shared" si="0"/>
        <v>42.3</v>
      </c>
      <c r="H23" s="11">
        <v>77.6</v>
      </c>
      <c r="I23" s="11">
        <f t="shared" si="1"/>
        <v>31.04</v>
      </c>
      <c r="J23" s="11">
        <v>73.34</v>
      </c>
      <c r="K23" s="7">
        <f>SUMPRODUCT(($C$4:$C$23=$C23)*($J$4:$J$23&gt;$J23))+1</f>
        <v>10</v>
      </c>
      <c r="L23" s="7"/>
    </row>
    <row r="24" spans="1:12" ht="23.25" customHeight="1">
      <c r="A24" s="7">
        <v>1</v>
      </c>
      <c r="B24" s="8" t="s">
        <v>15</v>
      </c>
      <c r="C24" s="8" t="s">
        <v>38</v>
      </c>
      <c r="D24" s="7">
        <v>2</v>
      </c>
      <c r="E24" s="16" t="s">
        <v>39</v>
      </c>
      <c r="F24" s="10">
        <v>61</v>
      </c>
      <c r="G24" s="10">
        <f t="shared" si="0"/>
        <v>36.6</v>
      </c>
      <c r="H24" s="11"/>
      <c r="I24" s="11"/>
      <c r="J24" s="11"/>
      <c r="K24" s="7"/>
      <c r="L24" s="8" t="s">
        <v>40</v>
      </c>
    </row>
    <row r="25" spans="1:12" ht="24" customHeight="1">
      <c r="A25" s="12"/>
      <c r="B25" s="12"/>
      <c r="C25" s="13"/>
      <c r="D25" s="13"/>
      <c r="E25" s="13"/>
      <c r="F25" s="13"/>
      <c r="G25" s="13"/>
      <c r="H25" s="14"/>
      <c r="I25" s="14"/>
      <c r="J25" s="14"/>
      <c r="K25" s="15"/>
      <c r="L25" s="13"/>
    </row>
    <row r="26" spans="1:12" ht="5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6">
    <mergeCell ref="A1:L1"/>
    <mergeCell ref="A2:B2"/>
    <mergeCell ref="A25:B25"/>
    <mergeCell ref="A26:L26"/>
    <mergeCell ref="D4:D13"/>
    <mergeCell ref="D14:D2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2017-07-11T07:24:41Z</cp:lastPrinted>
  <dcterms:created xsi:type="dcterms:W3CDTF">1996-12-17T01:32:42Z</dcterms:created>
  <dcterms:modified xsi:type="dcterms:W3CDTF">2017-07-11T08:56:19Z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