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<sst xmlns="http://schemas.openxmlformats.org/spreadsheetml/2006/main" count="915" uniqueCount="271">
  <si>
    <t>序号</t>
  </si>
  <si>
    <t>姓  名</t>
  </si>
  <si>
    <t>性
别</t>
  </si>
  <si>
    <t>报考单位</t>
  </si>
  <si>
    <t>代码</t>
  </si>
  <si>
    <t>身份证号码</t>
  </si>
  <si>
    <t>1</t>
  </si>
  <si>
    <t>李雪</t>
  </si>
  <si>
    <t>女</t>
  </si>
  <si>
    <t>01</t>
  </si>
  <si>
    <t>422802198812200060</t>
  </si>
  <si>
    <t>02</t>
  </si>
  <si>
    <t>3</t>
  </si>
  <si>
    <t>03</t>
  </si>
  <si>
    <t>4</t>
  </si>
  <si>
    <t>04</t>
  </si>
  <si>
    <t>5</t>
  </si>
  <si>
    <t>吴长毅</t>
  </si>
  <si>
    <t>男</t>
  </si>
  <si>
    <t>422802198112202639</t>
  </si>
  <si>
    <t>05</t>
  </si>
  <si>
    <t>6</t>
  </si>
  <si>
    <t>06</t>
  </si>
  <si>
    <t>7</t>
  </si>
  <si>
    <t>07</t>
  </si>
  <si>
    <t>8</t>
  </si>
  <si>
    <t>姜艳辉</t>
  </si>
  <si>
    <t>422802197504153034</t>
  </si>
  <si>
    <t>08</t>
  </si>
  <si>
    <t>9</t>
  </si>
  <si>
    <t>09</t>
  </si>
  <si>
    <t>10</t>
  </si>
  <si>
    <t>11</t>
  </si>
  <si>
    <t>刘良荣</t>
  </si>
  <si>
    <t>422802197310105405</t>
  </si>
  <si>
    <t>12</t>
  </si>
  <si>
    <t>吴庆华</t>
  </si>
  <si>
    <t>422802197204183995</t>
  </si>
  <si>
    <t>13</t>
  </si>
  <si>
    <t>14</t>
  </si>
  <si>
    <t>15</t>
  </si>
  <si>
    <t>16</t>
  </si>
  <si>
    <t>17</t>
  </si>
  <si>
    <t>姚孟珍</t>
  </si>
  <si>
    <t>422802197207185400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</si>
  <si>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</si>
  <si>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</si>
  <si>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</si>
  <si>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</si>
  <si>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</si>
  <si>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</si>
  <si>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</si>
  <si>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</si>
  <si>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</si>
  <si>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</si>
  <si>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杨胜慧</t>
  </si>
  <si>
    <t>422802197212183071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</si>
  <si>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</si>
  <si>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</si>
  <si>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</si>
  <si>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</si>
  <si>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</si>
  <si>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</si>
  <si>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</si>
  <si>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</si>
  <si>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</si>
  <si>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</si>
  <si>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</si>
  <si>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</si>
  <si>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</si>
  <si>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</si>
  <si>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</si>
  <si>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</si>
  <si>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</si>
  <si>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欧春英</t>
  </si>
  <si>
    <t>422802197303172626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</si>
  <si>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</si>
  <si>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</si>
  <si>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</si>
  <si>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</si>
  <si>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</si>
  <si>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</si>
  <si>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</si>
  <si>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</si>
  <si>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</si>
  <si>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</si>
  <si>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</si>
  <si>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</si>
  <si>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</si>
  <si>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</si>
  <si>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</si>
  <si>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</si>
  <si>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</si>
  <si>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</si>
  <si>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</si>
  <si>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</si>
  <si>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</si>
  <si>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滕晓丽</t>
  </si>
  <si>
    <t>422802198306174429</t>
  </si>
  <si>
    <t>66</t>
  </si>
  <si>
    <t>唐中琼</t>
  </si>
  <si>
    <t>422802197411153932</t>
  </si>
  <si>
    <t>何素兰</t>
  </si>
  <si>
    <t>422802197311154022</t>
  </si>
  <si>
    <t>涂立志</t>
  </si>
  <si>
    <t>42280219741107541x</t>
  </si>
  <si>
    <t>唐俊</t>
  </si>
  <si>
    <t>422802197402070035</t>
  </si>
  <si>
    <t>田桂银</t>
  </si>
  <si>
    <t>向雪琴</t>
  </si>
  <si>
    <t>422802197812212200</t>
  </si>
  <si>
    <t>田宏</t>
  </si>
  <si>
    <t>422802197510081815</t>
  </si>
  <si>
    <t>马毓厚</t>
  </si>
  <si>
    <t>42280219740406689x</t>
  </si>
  <si>
    <t>王黎明</t>
  </si>
  <si>
    <t>422802197403142619</t>
  </si>
  <si>
    <t>李碧云</t>
  </si>
  <si>
    <t>422802197409082645</t>
  </si>
  <si>
    <t>牟清秀</t>
  </si>
  <si>
    <t>422802197402180082</t>
  </si>
  <si>
    <t>孙治会</t>
  </si>
  <si>
    <t>422802197402046027</t>
  </si>
  <si>
    <t>陈定钊</t>
  </si>
  <si>
    <t>422802197601175411</t>
  </si>
  <si>
    <t>向书念</t>
  </si>
  <si>
    <t>422802197703054012</t>
  </si>
  <si>
    <t>杨涛</t>
  </si>
  <si>
    <t>周建</t>
  </si>
  <si>
    <t>422802197201263439</t>
  </si>
  <si>
    <t>黄宇</t>
  </si>
  <si>
    <t>422802197610244431</t>
  </si>
  <si>
    <t>陈高杰</t>
  </si>
  <si>
    <t>422802197506143956</t>
  </si>
  <si>
    <t>蒋见</t>
  </si>
  <si>
    <t>422802197608193970</t>
  </si>
  <si>
    <t>余光群</t>
  </si>
  <si>
    <t>422802197311013916</t>
  </si>
  <si>
    <t>陈俊</t>
  </si>
  <si>
    <t>422802197505183913</t>
  </si>
  <si>
    <t>鲁怀明</t>
  </si>
  <si>
    <t>422802197606033033</t>
  </si>
  <si>
    <t>张朝华</t>
  </si>
  <si>
    <t>422802197202163034</t>
  </si>
  <si>
    <t>罗友</t>
  </si>
  <si>
    <t>422802197308024438</t>
  </si>
  <si>
    <t>姚秀雁</t>
  </si>
  <si>
    <t>422802197211241313</t>
  </si>
  <si>
    <t>李秀江</t>
  </si>
  <si>
    <t>422802197204273413</t>
  </si>
  <si>
    <t>朱传铃</t>
  </si>
  <si>
    <t>422801197601230437</t>
  </si>
  <si>
    <t>黄吉</t>
  </si>
  <si>
    <t>422802197412191738</t>
  </si>
  <si>
    <t>朱云洪</t>
  </si>
  <si>
    <t>422802197509161113</t>
  </si>
  <si>
    <t>谭仕久</t>
  </si>
  <si>
    <t>422802197502281358</t>
  </si>
  <si>
    <t>张建华</t>
  </si>
  <si>
    <t>422802197608010011</t>
  </si>
  <si>
    <t>吴军</t>
  </si>
  <si>
    <t>422802197309182139</t>
  </si>
  <si>
    <t>杨胜</t>
  </si>
  <si>
    <t>422802197203012270</t>
  </si>
  <si>
    <t>邵国平</t>
  </si>
  <si>
    <t>422802197601016058</t>
  </si>
  <si>
    <t>廖新圭</t>
  </si>
  <si>
    <t>42280119751030041x</t>
  </si>
  <si>
    <t>向钊钧</t>
  </si>
  <si>
    <t>422802197409186874</t>
  </si>
  <si>
    <t>张冬林</t>
  </si>
  <si>
    <t>422802197712056853</t>
  </si>
  <si>
    <t>丁明骞</t>
  </si>
  <si>
    <t>422802197103086918</t>
  </si>
  <si>
    <t>范文</t>
  </si>
  <si>
    <t>422802197308205319</t>
  </si>
  <si>
    <t>刘垚</t>
  </si>
  <si>
    <t>422802198404110015</t>
  </si>
  <si>
    <t>朱寒韵</t>
  </si>
  <si>
    <t>422802198912120025</t>
  </si>
  <si>
    <t>冉利坤</t>
  </si>
  <si>
    <t>422802198607190019</t>
  </si>
  <si>
    <t>肖淼</t>
  </si>
  <si>
    <t>422802199011091014</t>
  </si>
  <si>
    <t>黄美蓉</t>
  </si>
  <si>
    <t>422824197311113464</t>
  </si>
  <si>
    <t>丁德华</t>
  </si>
  <si>
    <t>422802197608151818</t>
  </si>
  <si>
    <t>刘绪武</t>
  </si>
  <si>
    <t>422802197211044432</t>
  </si>
  <si>
    <t>黄沛钢</t>
  </si>
  <si>
    <t>市医疗保险局</t>
  </si>
  <si>
    <t>422802197412193039</t>
  </si>
  <si>
    <t>吴红涛</t>
  </si>
  <si>
    <t>422802197810060012</t>
  </si>
  <si>
    <t>谭宗权</t>
  </si>
  <si>
    <t>422802197207275537</t>
  </si>
  <si>
    <t>陈红明</t>
  </si>
  <si>
    <t>422802198806063055</t>
  </si>
  <si>
    <t>何华凯</t>
  </si>
  <si>
    <t>422802197603094471</t>
  </si>
  <si>
    <t>冉瑞芬</t>
  </si>
  <si>
    <t>422802197503242166</t>
  </si>
  <si>
    <t>杨梅云</t>
  </si>
  <si>
    <t>422802197212106025</t>
  </si>
  <si>
    <t>崔勇</t>
  </si>
  <si>
    <t>422802197711253978</t>
  </si>
  <si>
    <t>黎春菊</t>
  </si>
  <si>
    <t>422802197702222141</t>
  </si>
  <si>
    <t>李春花</t>
  </si>
  <si>
    <t>422801199001151822</t>
  </si>
  <si>
    <t>李菊华</t>
  </si>
  <si>
    <t>422802197403081027</t>
  </si>
  <si>
    <t>市政协办公室</t>
  </si>
  <si>
    <t>市商务局</t>
  </si>
  <si>
    <t>市政务服务中心管理办公室</t>
  </si>
  <si>
    <t>恩施日报社利川记者站</t>
  </si>
  <si>
    <t>市电视台</t>
  </si>
  <si>
    <t>市新闻中心</t>
  </si>
  <si>
    <t>市公共就业和人才服务局</t>
  </si>
  <si>
    <t>市医疗保险局（会计）</t>
  </si>
  <si>
    <t>市团堡镇人社服务中心</t>
  </si>
  <si>
    <t>市谋道镇人社服务中心</t>
  </si>
  <si>
    <t>市毛坝镇人社服务中心</t>
  </si>
  <si>
    <t>市沙溪乡人社服务中心</t>
  </si>
  <si>
    <t>市汪营镇人社服务中心</t>
  </si>
  <si>
    <t>市忠路镇人社服务中心</t>
  </si>
  <si>
    <t>市农村公路管理局（汪营镇）</t>
  </si>
  <si>
    <t>市农村公路管理局（凉雾乡）</t>
  </si>
  <si>
    <t>市农村公路管理局（忠路镇）</t>
  </si>
  <si>
    <t>市农村公路管理局（文斗乡）</t>
  </si>
  <si>
    <t>市农村公路管理局（沙溪乡）</t>
  </si>
  <si>
    <t>市农村公路管理局（毛坝镇）</t>
  </si>
  <si>
    <t>市农村公路管理局（元堡乡）</t>
  </si>
  <si>
    <t>市农村公路管理局（团堡镇）</t>
  </si>
  <si>
    <t>市农村公路管理局（柏杨坝镇）</t>
  </si>
  <si>
    <t>市农村公路管理局（南坪乡）</t>
  </si>
  <si>
    <t>市农村公路管理局（谋道镇）</t>
  </si>
  <si>
    <t>市农村公路管理局（建南镇）</t>
  </si>
  <si>
    <t>市扶贫开发服务中心（宣传）</t>
  </si>
  <si>
    <t>市扶贫开发服务中心（财会）</t>
  </si>
  <si>
    <t>市扶贫开发服务中心（扶贫）</t>
  </si>
  <si>
    <t>市农村综合产权交易中心</t>
  </si>
  <si>
    <t>市预算编审中心</t>
  </si>
  <si>
    <t>市金子山林场</t>
  </si>
  <si>
    <t>市国有甘溪山林场</t>
  </si>
  <si>
    <t>市国有福宝山林场</t>
  </si>
  <si>
    <t>市动物卫生监督所</t>
  </si>
  <si>
    <t>市水土保持监测站</t>
  </si>
  <si>
    <t>市民政系统会计核算中心</t>
  </si>
  <si>
    <t>市军队离退休干部休养所</t>
  </si>
  <si>
    <t>市救助管理站</t>
  </si>
  <si>
    <t>422801197807140453</t>
  </si>
  <si>
    <t>88</t>
  </si>
  <si>
    <t>笔试
成绩</t>
  </si>
  <si>
    <t>加试
笔试</t>
  </si>
  <si>
    <t>422826197711135040</t>
  </si>
  <si>
    <t>准考
证号</t>
  </si>
  <si>
    <t>面试成绩</t>
  </si>
  <si>
    <t>总成绩</t>
  </si>
  <si>
    <t>备注</t>
  </si>
  <si>
    <t>2</t>
  </si>
  <si>
    <t>2017年利川市第一次公开遴选工作人员入围考察（核）人员名单</t>
  </si>
  <si>
    <t>63</t>
  </si>
  <si>
    <t>94</t>
  </si>
  <si>
    <t>82</t>
  </si>
  <si>
    <t>递补（第1名放弃）</t>
  </si>
  <si>
    <t>递补（第5名放弃）</t>
  </si>
  <si>
    <t>笔试折后
成    绩</t>
  </si>
  <si>
    <t>面试折后
成    绩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</si>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</sst>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20"/>
      <name val="黑体"/>
      <family val="3"/>
    </font>
    <font>
      <sz val="10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showZeros="0" tabSelected="1" workbookViewId="0" topLeftCell="A1">
      <pane xSplit="1" ySplit="3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9" sqref="M19:M51"/>
    </sheetView>
  </sheetViews>
  <sheetFormatPr defaultColWidth="9.00390625" defaultRowHeight="14.25"/>
  <cols>
    <col min="1" max="1" width="3.375" style="2" customWidth="1"/>
    <col min="2" max="2" width="6.25390625" style="2" customWidth="1"/>
    <col min="3" max="3" width="3.50390625" style="2" customWidth="1"/>
    <col min="4" max="4" width="14.50390625" style="10" customWidth="1"/>
    <col min="5" max="5" width="4.00390625" style="11" customWidth="1"/>
    <col min="6" max="6" width="16.50390625" style="10" customWidth="1"/>
    <col min="7" max="7" width="7.75390625" style="12" customWidth="1"/>
    <col min="8" max="14" width="10.25390625" style="12" customWidth="1"/>
    <col min="15" max="93" width="9.00390625" style="12" customWidth="1"/>
    <col min="94" max="16384" width="9.00390625" style="2" customWidth="1"/>
  </cols>
  <sheetData>
    <row r="1" spans="1:14" ht="19.5" customHeight="1">
      <c r="A1" s="26" t="s">
        <v>270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8.25" customHeight="1">
      <c r="A2" s="25" t="s">
        <v>262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4" customFormat="1" ht="43.5" customHeight="1">
      <c r="A3" s="13" t="s">
        <v>0</v>
      </c>
      <c r="B3" s="13" t="s">
        <v>1</v>
      </c>
      <c r="C3" s="13" t="s">
        <v>2</v>
      </c>
      <c r="D3" s="13" t="s">
        <v>3</v>
      </c>
      <c r="E3" s="15" t="s">
        <v>4</v>
      </c>
      <c r="F3" s="14" t="s">
        <v>5</v>
      </c>
      <c r="G3" s="20" t="s">
        <v>257</v>
      </c>
      <c r="H3" s="20" t="s">
        <v>254</v>
      </c>
      <c r="I3" s="20" t="s">
        <v>268</v>
      </c>
      <c r="J3" s="20" t="s">
        <v>255</v>
      </c>
      <c r="K3" s="20" t="s">
        <v>258</v>
      </c>
      <c r="L3" s="20" t="s">
        <v>269</v>
      </c>
      <c r="M3" s="20" t="s">
        <v>259</v>
      </c>
      <c r="N3" s="20" t="s">
        <v>260</v>
      </c>
    </row>
    <row r="4" spans="1:14" s="5" customFormat="1" ht="33.75" customHeight="1">
      <c r="A4" s="14" t="s">
        <v>6</v>
      </c>
      <c r="B4" s="16" t="s">
        <v>7</v>
      </c>
      <c r="C4" s="16" t="s">
        <v>8</v>
      </c>
      <c r="D4" s="17" t="str">
        <f>VLOOKUP(E4,Sheet2!A:B,2,FALSE)</f>
        <v>市政协办公室</v>
      </c>
      <c r="E4" s="21" t="s">
        <v>9</v>
      </c>
      <c r="F4" s="14" t="s">
        <v>10</v>
      </c>
      <c r="G4" s="16">
        <v>20170101</v>
      </c>
      <c r="H4" s="14" t="s">
        <v>264</v>
      </c>
      <c r="I4" s="14">
        <f>H4*40%</f>
        <v>37.6</v>
      </c>
      <c r="J4" s="14"/>
      <c r="K4" s="16">
        <v>83</v>
      </c>
      <c r="L4" s="16">
        <f>K4*60%</f>
        <v>49.8</v>
      </c>
      <c r="M4" s="14">
        <f>I4+L4</f>
        <v>87.4</v>
      </c>
      <c r="N4" s="16"/>
    </row>
    <row r="5" spans="1:14" s="5" customFormat="1" ht="33.75" customHeight="1">
      <c r="A5" s="14" t="s">
        <v>261</v>
      </c>
      <c r="B5" s="16" t="s">
        <v>209</v>
      </c>
      <c r="C5" s="16" t="s">
        <v>8</v>
      </c>
      <c r="D5" s="17" t="str">
        <f>VLOOKUP(E5,Sheet2!A:B,2,FALSE)</f>
        <v>市商务局</v>
      </c>
      <c r="E5" s="21" t="s">
        <v>11</v>
      </c>
      <c r="F5" s="14" t="s">
        <v>210</v>
      </c>
      <c r="G5" s="16">
        <v>20170106</v>
      </c>
      <c r="H5" s="14" t="s">
        <v>253</v>
      </c>
      <c r="I5" s="14"/>
      <c r="J5" s="14"/>
      <c r="K5" s="16"/>
      <c r="L5" s="16">
        <f aca="true" t="shared" si="0" ref="L5:L18">K5*60%</f>
        <v>0</v>
      </c>
      <c r="M5" s="14" t="s">
        <v>253</v>
      </c>
      <c r="N5" s="16"/>
    </row>
    <row r="6" spans="1:14" s="5" customFormat="1" ht="33.75" customHeight="1">
      <c r="A6" s="14" t="s">
        <v>12</v>
      </c>
      <c r="B6" s="16" t="s">
        <v>17</v>
      </c>
      <c r="C6" s="16" t="s">
        <v>18</v>
      </c>
      <c r="D6" s="17" t="str">
        <f>VLOOKUP(E6,Sheet2!A:B,2,FALSE)</f>
        <v>市政务服务中心管理办公室</v>
      </c>
      <c r="E6" s="21" t="s">
        <v>13</v>
      </c>
      <c r="F6" s="14" t="s">
        <v>19</v>
      </c>
      <c r="G6" s="16">
        <v>20170107</v>
      </c>
      <c r="H6" s="14">
        <v>85</v>
      </c>
      <c r="I6" s="14">
        <f>H6*40%</f>
        <v>34</v>
      </c>
      <c r="J6" s="14"/>
      <c r="K6" s="16">
        <v>78.6</v>
      </c>
      <c r="L6" s="16">
        <f t="shared" si="0"/>
        <v>47.16</v>
      </c>
      <c r="M6" s="14">
        <f>I6+L6</f>
        <v>81.16</v>
      </c>
      <c r="N6" s="16"/>
    </row>
    <row r="7" spans="1:14" s="7" customFormat="1" ht="33.75" customHeight="1">
      <c r="A7" s="14" t="s">
        <v>14</v>
      </c>
      <c r="B7" s="16" t="s">
        <v>26</v>
      </c>
      <c r="C7" s="16" t="s">
        <v>18</v>
      </c>
      <c r="D7" s="17" t="str">
        <f>VLOOKUP(E7,Sheet2!A:B,2,FALSE)</f>
        <v>市电视台</v>
      </c>
      <c r="E7" s="21" t="s">
        <v>20</v>
      </c>
      <c r="F7" s="14" t="s">
        <v>27</v>
      </c>
      <c r="G7" s="16">
        <v>20170110</v>
      </c>
      <c r="H7" s="14">
        <v>80</v>
      </c>
      <c r="I7" s="14"/>
      <c r="J7" s="14"/>
      <c r="K7" s="16"/>
      <c r="L7" s="16">
        <f t="shared" si="0"/>
        <v>0</v>
      </c>
      <c r="M7" s="14">
        <f>H7</f>
        <v>80</v>
      </c>
      <c r="N7" s="16"/>
    </row>
    <row r="8" spans="1:14" s="7" customFormat="1" ht="33.75" customHeight="1">
      <c r="A8" s="14" t="s">
        <v>16</v>
      </c>
      <c r="B8" s="16" t="s">
        <v>33</v>
      </c>
      <c r="C8" s="16" t="s">
        <v>8</v>
      </c>
      <c r="D8" s="17" t="str">
        <f>VLOOKUP(E8,Sheet2!A:B,2,FALSE)</f>
        <v>市新闻中心</v>
      </c>
      <c r="E8" s="21" t="s">
        <v>22</v>
      </c>
      <c r="F8" s="14" t="s">
        <v>34</v>
      </c>
      <c r="G8" s="16">
        <v>20170113</v>
      </c>
      <c r="H8" s="14">
        <v>84</v>
      </c>
      <c r="I8" s="14"/>
      <c r="J8" s="14"/>
      <c r="K8" s="16"/>
      <c r="L8" s="16">
        <f t="shared" si="0"/>
        <v>0</v>
      </c>
      <c r="M8" s="14">
        <f aca="true" t="shared" si="1" ref="M8:M16">H8</f>
        <v>84</v>
      </c>
      <c r="N8" s="16"/>
    </row>
    <row r="9" spans="1:14" s="5" customFormat="1" ht="33.75" customHeight="1">
      <c r="A9" s="14" t="s">
        <v>21</v>
      </c>
      <c r="B9" s="16" t="s">
        <v>36</v>
      </c>
      <c r="C9" s="16" t="s">
        <v>18</v>
      </c>
      <c r="D9" s="17" t="str">
        <f>VLOOKUP(E9,Sheet2!A:B,2,FALSE)</f>
        <v>市公共就业和人才服务局</v>
      </c>
      <c r="E9" s="21" t="s">
        <v>24</v>
      </c>
      <c r="F9" s="14" t="s">
        <v>37</v>
      </c>
      <c r="G9" s="16">
        <v>20170114</v>
      </c>
      <c r="H9" s="14">
        <v>87</v>
      </c>
      <c r="I9" s="14"/>
      <c r="J9" s="14"/>
      <c r="K9" s="16"/>
      <c r="L9" s="16">
        <f t="shared" si="0"/>
        <v>0</v>
      </c>
      <c r="M9" s="14">
        <f t="shared" si="1"/>
        <v>87</v>
      </c>
      <c r="N9" s="16"/>
    </row>
    <row r="10" spans="1:14" s="7" customFormat="1" ht="33.75" customHeight="1">
      <c r="A10" s="14" t="s">
        <v>23</v>
      </c>
      <c r="B10" s="16" t="s">
        <v>43</v>
      </c>
      <c r="C10" s="16" t="s">
        <v>8</v>
      </c>
      <c r="D10" s="17" t="str">
        <f>VLOOKUP(E10,Sheet2!A:B,2,FALSE)</f>
        <v>市医疗保险局</v>
      </c>
      <c r="E10" s="21" t="s">
        <v>28</v>
      </c>
      <c r="F10" s="14" t="s">
        <v>44</v>
      </c>
      <c r="G10" s="16">
        <v>20170119</v>
      </c>
      <c r="H10" s="14">
        <v>88</v>
      </c>
      <c r="I10" s="14"/>
      <c r="J10" s="14"/>
      <c r="K10" s="16"/>
      <c r="L10" s="16">
        <f t="shared" si="0"/>
        <v>0</v>
      </c>
      <c r="M10" s="14">
        <f t="shared" si="1"/>
        <v>88</v>
      </c>
      <c r="N10" s="16"/>
    </row>
    <row r="11" spans="1:14" s="8" customFormat="1" ht="33.75" customHeight="1">
      <c r="A11" s="14" t="s">
        <v>25</v>
      </c>
      <c r="B11" s="16" t="s">
        <v>97</v>
      </c>
      <c r="C11" s="16" t="s">
        <v>8</v>
      </c>
      <c r="D11" s="17" t="str">
        <f>VLOOKUP(E11,Sheet2!A:B,2,FALSE)</f>
        <v>市医疗保险局</v>
      </c>
      <c r="E11" s="21" t="s">
        <v>28</v>
      </c>
      <c r="F11" s="14" t="s">
        <v>98</v>
      </c>
      <c r="G11" s="16">
        <v>20170222</v>
      </c>
      <c r="H11" s="14">
        <v>87</v>
      </c>
      <c r="I11" s="14"/>
      <c r="J11" s="14"/>
      <c r="K11" s="22"/>
      <c r="L11" s="16">
        <f t="shared" si="0"/>
        <v>0</v>
      </c>
      <c r="M11" s="14">
        <f t="shared" si="1"/>
        <v>87</v>
      </c>
      <c r="N11" s="22"/>
    </row>
    <row r="12" spans="1:14" s="7" customFormat="1" ht="33.75" customHeight="1">
      <c r="A12" s="14" t="s">
        <v>29</v>
      </c>
      <c r="B12" s="16" t="s">
        <v>100</v>
      </c>
      <c r="C12" s="16" t="s">
        <v>18</v>
      </c>
      <c r="D12" s="17" t="str">
        <f>VLOOKUP(E12,Sheet2!A:B,2,FALSE)</f>
        <v>市医疗保险局</v>
      </c>
      <c r="E12" s="21" t="s">
        <v>28</v>
      </c>
      <c r="F12" s="14" t="s">
        <v>101</v>
      </c>
      <c r="G12" s="16">
        <v>20170230</v>
      </c>
      <c r="H12" s="14">
        <v>87</v>
      </c>
      <c r="I12" s="14"/>
      <c r="J12" s="14"/>
      <c r="K12" s="16"/>
      <c r="L12" s="16">
        <f t="shared" si="0"/>
        <v>0</v>
      </c>
      <c r="M12" s="14">
        <f t="shared" si="1"/>
        <v>87</v>
      </c>
      <c r="N12" s="16"/>
    </row>
    <row r="13" spans="1:14" s="5" customFormat="1" ht="33.75" customHeight="1">
      <c r="A13" s="14" t="s">
        <v>31</v>
      </c>
      <c r="B13" s="16" t="s">
        <v>104</v>
      </c>
      <c r="C13" s="16" t="s">
        <v>18</v>
      </c>
      <c r="D13" s="17" t="str">
        <f>VLOOKUP(E13,Sheet2!A:B,2,FALSE)</f>
        <v>市医疗保险局</v>
      </c>
      <c r="E13" s="21" t="s">
        <v>28</v>
      </c>
      <c r="F13" s="14" t="s">
        <v>105</v>
      </c>
      <c r="G13" s="16">
        <v>20170233</v>
      </c>
      <c r="H13" s="21">
        <v>86</v>
      </c>
      <c r="I13" s="14"/>
      <c r="J13" s="21"/>
      <c r="K13" s="16"/>
      <c r="L13" s="16">
        <f t="shared" si="0"/>
        <v>0</v>
      </c>
      <c r="M13" s="14">
        <f t="shared" si="1"/>
        <v>86</v>
      </c>
      <c r="N13" s="16"/>
    </row>
    <row r="14" spans="1:14" s="5" customFormat="1" ht="33.75" customHeight="1">
      <c r="A14" s="14" t="s">
        <v>32</v>
      </c>
      <c r="B14" s="16" t="s">
        <v>74</v>
      </c>
      <c r="C14" s="16" t="s">
        <v>8</v>
      </c>
      <c r="D14" s="17" t="str">
        <f>VLOOKUP(E14,Sheet2!A:B,2,FALSE)</f>
        <v>市医疗保险局</v>
      </c>
      <c r="E14" s="21" t="s">
        <v>28</v>
      </c>
      <c r="F14" s="14" t="s">
        <v>75</v>
      </c>
      <c r="G14" s="16">
        <v>20170201</v>
      </c>
      <c r="H14" s="14">
        <v>84</v>
      </c>
      <c r="I14" s="14"/>
      <c r="J14" s="14"/>
      <c r="K14" s="16"/>
      <c r="L14" s="16">
        <f t="shared" si="0"/>
        <v>0</v>
      </c>
      <c r="M14" s="14">
        <f t="shared" si="1"/>
        <v>84</v>
      </c>
      <c r="N14" s="16"/>
    </row>
    <row r="15" spans="1:14" s="7" customFormat="1" ht="33.75" customHeight="1">
      <c r="A15" s="14" t="s">
        <v>35</v>
      </c>
      <c r="B15" s="16" t="s">
        <v>55</v>
      </c>
      <c r="C15" s="16" t="s">
        <v>18</v>
      </c>
      <c r="D15" s="17" t="str">
        <f>VLOOKUP(E15,Sheet2!A:B,2,FALSE)</f>
        <v>市医疗保险局</v>
      </c>
      <c r="E15" s="21" t="s">
        <v>28</v>
      </c>
      <c r="F15" s="14" t="s">
        <v>56</v>
      </c>
      <c r="G15" s="16">
        <v>20170129</v>
      </c>
      <c r="H15" s="14">
        <v>83</v>
      </c>
      <c r="I15" s="14"/>
      <c r="J15" s="14"/>
      <c r="K15" s="16"/>
      <c r="L15" s="16">
        <f t="shared" si="0"/>
        <v>0</v>
      </c>
      <c r="M15" s="14">
        <f t="shared" si="1"/>
        <v>83</v>
      </c>
      <c r="N15" s="16"/>
    </row>
    <row r="16" spans="1:14" s="6" customFormat="1" ht="33.75" customHeight="1">
      <c r="A16" s="14" t="s">
        <v>38</v>
      </c>
      <c r="B16" s="16" t="s">
        <v>106</v>
      </c>
      <c r="C16" s="16" t="s">
        <v>18</v>
      </c>
      <c r="D16" s="17" t="str">
        <f>VLOOKUP(E16,Sheet2!A:B,2,FALSE)</f>
        <v>市医疗保险局</v>
      </c>
      <c r="E16" s="21" t="s">
        <v>28</v>
      </c>
      <c r="F16" s="14" t="s">
        <v>107</v>
      </c>
      <c r="G16" s="16">
        <v>20170239</v>
      </c>
      <c r="H16" s="21">
        <v>83</v>
      </c>
      <c r="I16" s="14"/>
      <c r="J16" s="21"/>
      <c r="K16" s="16"/>
      <c r="L16" s="16">
        <f t="shared" si="0"/>
        <v>0</v>
      </c>
      <c r="M16" s="14">
        <f t="shared" si="1"/>
        <v>83</v>
      </c>
      <c r="N16" s="16"/>
    </row>
    <row r="17" spans="1:14" s="7" customFormat="1" ht="33.75" customHeight="1">
      <c r="A17" s="14" t="s">
        <v>39</v>
      </c>
      <c r="B17" s="16" t="s">
        <v>108</v>
      </c>
      <c r="C17" s="16" t="s">
        <v>8</v>
      </c>
      <c r="D17" s="17" t="str">
        <f>VLOOKUP(E17,Sheet2!A:B,2,FALSE)</f>
        <v>市医疗保险局</v>
      </c>
      <c r="E17" s="21" t="s">
        <v>28</v>
      </c>
      <c r="F17" s="14" t="s">
        <v>256</v>
      </c>
      <c r="G17" s="16">
        <v>20170243</v>
      </c>
      <c r="H17" s="21">
        <v>82</v>
      </c>
      <c r="I17" s="14"/>
      <c r="J17" s="21" t="s">
        <v>253</v>
      </c>
      <c r="K17" s="16"/>
      <c r="L17" s="16">
        <f t="shared" si="0"/>
        <v>0</v>
      </c>
      <c r="M17" s="14" t="s">
        <v>265</v>
      </c>
      <c r="N17" s="16"/>
    </row>
    <row r="18" spans="1:14" s="8" customFormat="1" ht="33.75" customHeight="1">
      <c r="A18" s="14" t="s">
        <v>40</v>
      </c>
      <c r="B18" s="16" t="s">
        <v>102</v>
      </c>
      <c r="C18" s="16" t="s">
        <v>8</v>
      </c>
      <c r="D18" s="17" t="str">
        <f>VLOOKUP(E18,Sheet2!A:B,2,FALSE)</f>
        <v>市医疗保险局</v>
      </c>
      <c r="E18" s="21" t="s">
        <v>28</v>
      </c>
      <c r="F18" s="14" t="s">
        <v>103</v>
      </c>
      <c r="G18" s="16">
        <v>20170231</v>
      </c>
      <c r="H18" s="14">
        <v>82</v>
      </c>
      <c r="I18" s="14"/>
      <c r="J18" s="14" t="s">
        <v>263</v>
      </c>
      <c r="K18" s="22"/>
      <c r="L18" s="16">
        <f t="shared" si="0"/>
        <v>0</v>
      </c>
      <c r="M18" s="14" t="s">
        <v>265</v>
      </c>
      <c r="N18" s="22"/>
    </row>
    <row r="19" spans="1:14" s="5" customFormat="1" ht="33.75" customHeight="1">
      <c r="A19" s="14" t="s">
        <v>41</v>
      </c>
      <c r="B19" s="16" t="s">
        <v>109</v>
      </c>
      <c r="C19" s="16" t="s">
        <v>8</v>
      </c>
      <c r="D19" s="17" t="str">
        <f>VLOOKUP(E19,Sheet2!A:B,2,FALSE)</f>
        <v>市医疗保险局（会计）</v>
      </c>
      <c r="E19" s="21" t="s">
        <v>30</v>
      </c>
      <c r="F19" s="14" t="s">
        <v>110</v>
      </c>
      <c r="G19" s="16">
        <v>20170309</v>
      </c>
      <c r="H19" s="14">
        <v>71</v>
      </c>
      <c r="I19" s="14"/>
      <c r="J19" s="14"/>
      <c r="K19" s="16"/>
      <c r="L19" s="16">
        <f aca="true" t="shared" si="2" ref="L19:L30">K19*60%</f>
        <v>0</v>
      </c>
      <c r="M19" s="14">
        <f>H19</f>
        <v>71</v>
      </c>
      <c r="N19" s="16"/>
    </row>
    <row r="20" spans="1:14" s="7" customFormat="1" ht="33.75" customHeight="1">
      <c r="A20" s="14" t="s">
        <v>42</v>
      </c>
      <c r="B20" s="16" t="s">
        <v>111</v>
      </c>
      <c r="C20" s="16" t="s">
        <v>18</v>
      </c>
      <c r="D20" s="17" t="str">
        <f>VLOOKUP(E20,Sheet2!A:B,2,FALSE)</f>
        <v>市团堡镇人社服务中心</v>
      </c>
      <c r="E20" s="21" t="s">
        <v>31</v>
      </c>
      <c r="F20" s="14" t="s">
        <v>112</v>
      </c>
      <c r="G20" s="16">
        <v>20170311</v>
      </c>
      <c r="H20" s="14">
        <v>85</v>
      </c>
      <c r="I20" s="14"/>
      <c r="J20" s="14"/>
      <c r="K20" s="16"/>
      <c r="L20" s="16">
        <f t="shared" si="2"/>
        <v>0</v>
      </c>
      <c r="M20" s="14">
        <f aca="true" t="shared" si="3" ref="M20:M51">H20</f>
        <v>85</v>
      </c>
      <c r="N20" s="16"/>
    </row>
    <row r="21" spans="1:14" s="7" customFormat="1" ht="33.75" customHeight="1">
      <c r="A21" s="14" t="s">
        <v>45</v>
      </c>
      <c r="B21" s="16" t="s">
        <v>113</v>
      </c>
      <c r="C21" s="16" t="s">
        <v>18</v>
      </c>
      <c r="D21" s="17" t="str">
        <f>VLOOKUP(E21,Sheet2!A:B,2,FALSE)</f>
        <v>市谋道镇人社服务中心</v>
      </c>
      <c r="E21" s="21" t="s">
        <v>32</v>
      </c>
      <c r="F21" s="14" t="s">
        <v>114</v>
      </c>
      <c r="G21" s="16">
        <v>20170313</v>
      </c>
      <c r="H21" s="14">
        <v>78</v>
      </c>
      <c r="I21" s="14"/>
      <c r="J21" s="14"/>
      <c r="K21" s="16"/>
      <c r="L21" s="16">
        <f t="shared" si="2"/>
        <v>0</v>
      </c>
      <c r="M21" s="14">
        <f t="shared" si="3"/>
        <v>78</v>
      </c>
      <c r="N21" s="16"/>
    </row>
    <row r="22" spans="1:14" s="7" customFormat="1" ht="33.75" customHeight="1">
      <c r="A22" s="14" t="s">
        <v>46</v>
      </c>
      <c r="B22" s="16" t="s">
        <v>115</v>
      </c>
      <c r="C22" s="16" t="s">
        <v>18</v>
      </c>
      <c r="D22" s="17" t="str">
        <f>VLOOKUP(E22,Sheet2!A:B,2,FALSE)</f>
        <v>市毛坝镇人社服务中心</v>
      </c>
      <c r="E22" s="21" t="s">
        <v>35</v>
      </c>
      <c r="F22" s="14" t="s">
        <v>116</v>
      </c>
      <c r="G22" s="16">
        <v>20170316</v>
      </c>
      <c r="H22" s="14">
        <v>76</v>
      </c>
      <c r="I22" s="14"/>
      <c r="J22" s="14"/>
      <c r="K22" s="16"/>
      <c r="L22" s="16">
        <f t="shared" si="2"/>
        <v>0</v>
      </c>
      <c r="M22" s="14">
        <f t="shared" si="3"/>
        <v>76</v>
      </c>
      <c r="N22" s="16"/>
    </row>
    <row r="23" spans="1:14" s="7" customFormat="1" ht="33.75" customHeight="1">
      <c r="A23" s="14" t="s">
        <v>47</v>
      </c>
      <c r="B23" s="16" t="s">
        <v>119</v>
      </c>
      <c r="C23" s="16" t="s">
        <v>8</v>
      </c>
      <c r="D23" s="17" t="str">
        <f>VLOOKUP(E23,Sheet2!A:B,2,FALSE)</f>
        <v>市沙溪乡人社服务中心</v>
      </c>
      <c r="E23" s="21" t="s">
        <v>38</v>
      </c>
      <c r="F23" s="14" t="s">
        <v>120</v>
      </c>
      <c r="G23" s="16">
        <v>20170317</v>
      </c>
      <c r="H23" s="14">
        <v>74</v>
      </c>
      <c r="I23" s="14"/>
      <c r="J23" s="14"/>
      <c r="K23" s="16"/>
      <c r="L23" s="16">
        <f t="shared" si="2"/>
        <v>0</v>
      </c>
      <c r="M23" s="14">
        <f t="shared" si="3"/>
        <v>74</v>
      </c>
      <c r="N23" s="16"/>
    </row>
    <row r="24" spans="1:14" s="7" customFormat="1" ht="33.75" customHeight="1">
      <c r="A24" s="14" t="s">
        <v>48</v>
      </c>
      <c r="B24" s="16" t="s">
        <v>121</v>
      </c>
      <c r="C24" s="16" t="s">
        <v>8</v>
      </c>
      <c r="D24" s="17" t="str">
        <f>VLOOKUP(E24,Sheet2!A:B,2,FALSE)</f>
        <v>市汪营镇人社服务中心</v>
      </c>
      <c r="E24" s="21" t="s">
        <v>39</v>
      </c>
      <c r="F24" s="14" t="s">
        <v>122</v>
      </c>
      <c r="G24" s="16">
        <v>20170319</v>
      </c>
      <c r="H24" s="14">
        <v>76</v>
      </c>
      <c r="I24" s="14"/>
      <c r="J24" s="14"/>
      <c r="K24" s="16"/>
      <c r="L24" s="16">
        <f t="shared" si="2"/>
        <v>0</v>
      </c>
      <c r="M24" s="14">
        <f t="shared" si="3"/>
        <v>76</v>
      </c>
      <c r="N24" s="16" t="s">
        <v>266</v>
      </c>
    </row>
    <row r="25" spans="1:14" s="7" customFormat="1" ht="33.75" customHeight="1">
      <c r="A25" s="14" t="s">
        <v>49</v>
      </c>
      <c r="B25" s="16" t="s">
        <v>123</v>
      </c>
      <c r="C25" s="16" t="s">
        <v>18</v>
      </c>
      <c r="D25" s="17" t="str">
        <f>VLOOKUP(E25,Sheet2!A:B,2,FALSE)</f>
        <v>市忠路镇人社服务中心</v>
      </c>
      <c r="E25" s="21" t="s">
        <v>40</v>
      </c>
      <c r="F25" s="14" t="s">
        <v>124</v>
      </c>
      <c r="G25" s="16">
        <v>20170320</v>
      </c>
      <c r="H25" s="14">
        <v>80</v>
      </c>
      <c r="I25" s="14"/>
      <c r="J25" s="14"/>
      <c r="K25" s="16"/>
      <c r="L25" s="16">
        <f t="shared" si="2"/>
        <v>0</v>
      </c>
      <c r="M25" s="14">
        <f t="shared" si="3"/>
        <v>80</v>
      </c>
      <c r="N25" s="16"/>
    </row>
    <row r="26" spans="1:14" s="6" customFormat="1" ht="33.75" customHeight="1">
      <c r="A26" s="14" t="s">
        <v>50</v>
      </c>
      <c r="B26" s="16" t="s">
        <v>127</v>
      </c>
      <c r="C26" s="16" t="s">
        <v>18</v>
      </c>
      <c r="D26" s="17" t="str">
        <f>VLOOKUP(E26,Sheet2!A:B,2,FALSE)</f>
        <v>市农村公路管理局（汪营镇）</v>
      </c>
      <c r="E26" s="21" t="s">
        <v>41</v>
      </c>
      <c r="F26" s="14" t="s">
        <v>252</v>
      </c>
      <c r="G26" s="16">
        <v>20170325</v>
      </c>
      <c r="H26" s="14">
        <v>82</v>
      </c>
      <c r="I26" s="14"/>
      <c r="J26" s="14"/>
      <c r="K26" s="16"/>
      <c r="L26" s="16">
        <f t="shared" si="2"/>
        <v>0</v>
      </c>
      <c r="M26" s="14">
        <f t="shared" si="3"/>
        <v>82</v>
      </c>
      <c r="N26" s="16"/>
    </row>
    <row r="27" spans="1:14" s="5" customFormat="1" ht="33.75" customHeight="1">
      <c r="A27" s="14" t="s">
        <v>51</v>
      </c>
      <c r="B27" s="16" t="s">
        <v>125</v>
      </c>
      <c r="C27" s="16" t="s">
        <v>18</v>
      </c>
      <c r="D27" s="17" t="str">
        <f>VLOOKUP(E27,Sheet2!A:B,2,FALSE)</f>
        <v>市农村公路管理局（汪营镇）</v>
      </c>
      <c r="E27" s="21" t="s">
        <v>41</v>
      </c>
      <c r="F27" s="14" t="s">
        <v>126</v>
      </c>
      <c r="G27" s="16">
        <v>20170322</v>
      </c>
      <c r="H27" s="14">
        <v>81</v>
      </c>
      <c r="I27" s="14"/>
      <c r="J27" s="14"/>
      <c r="K27" s="16"/>
      <c r="L27" s="16">
        <f t="shared" si="2"/>
        <v>0</v>
      </c>
      <c r="M27" s="14">
        <f t="shared" si="3"/>
        <v>81</v>
      </c>
      <c r="N27" s="16"/>
    </row>
    <row r="28" spans="1:14" s="5" customFormat="1" ht="33.75" customHeight="1">
      <c r="A28" s="14" t="s">
        <v>52</v>
      </c>
      <c r="B28" s="16" t="s">
        <v>132</v>
      </c>
      <c r="C28" s="16" t="s">
        <v>18</v>
      </c>
      <c r="D28" s="17" t="str">
        <f>VLOOKUP(E28,Sheet2!A:B,2,FALSE)</f>
        <v>市农村公路管理局（凉雾乡）</v>
      </c>
      <c r="E28" s="21" t="s">
        <v>42</v>
      </c>
      <c r="F28" s="14" t="s">
        <v>133</v>
      </c>
      <c r="G28" s="16">
        <v>20170344</v>
      </c>
      <c r="H28" s="23">
        <v>88</v>
      </c>
      <c r="I28" s="14"/>
      <c r="J28" s="23"/>
      <c r="K28" s="16"/>
      <c r="L28" s="16">
        <f t="shared" si="2"/>
        <v>0</v>
      </c>
      <c r="M28" s="14">
        <f t="shared" si="3"/>
        <v>88</v>
      </c>
      <c r="N28" s="16"/>
    </row>
    <row r="29" spans="1:14" s="5" customFormat="1" ht="33.75" customHeight="1">
      <c r="A29" s="14" t="s">
        <v>53</v>
      </c>
      <c r="B29" s="16" t="s">
        <v>130</v>
      </c>
      <c r="C29" s="16" t="s">
        <v>18</v>
      </c>
      <c r="D29" s="17" t="str">
        <f>VLOOKUP(E29,Sheet2!A:B,2,FALSE)</f>
        <v>市农村公路管理局（凉雾乡）</v>
      </c>
      <c r="E29" s="21" t="s">
        <v>42</v>
      </c>
      <c r="F29" s="14" t="s">
        <v>131</v>
      </c>
      <c r="G29" s="16">
        <v>20170334</v>
      </c>
      <c r="H29" s="14">
        <v>86</v>
      </c>
      <c r="I29" s="14"/>
      <c r="J29" s="14"/>
      <c r="K29" s="16"/>
      <c r="L29" s="16">
        <f t="shared" si="2"/>
        <v>0</v>
      </c>
      <c r="M29" s="14">
        <f t="shared" si="3"/>
        <v>86</v>
      </c>
      <c r="N29" s="16"/>
    </row>
    <row r="30" spans="1:14" s="5" customFormat="1" ht="33.75" customHeight="1">
      <c r="A30" s="14" t="s">
        <v>54</v>
      </c>
      <c r="B30" s="16" t="s">
        <v>128</v>
      </c>
      <c r="C30" s="16" t="s">
        <v>18</v>
      </c>
      <c r="D30" s="17" t="str">
        <f>VLOOKUP(E30,Sheet2!A:B,2,FALSE)</f>
        <v>市农村公路管理局（凉雾乡）</v>
      </c>
      <c r="E30" s="21" t="s">
        <v>42</v>
      </c>
      <c r="F30" s="14" t="s">
        <v>129</v>
      </c>
      <c r="G30" s="16">
        <v>20170332</v>
      </c>
      <c r="H30" s="14">
        <v>85</v>
      </c>
      <c r="I30" s="14"/>
      <c r="J30" s="14"/>
      <c r="K30" s="16"/>
      <c r="L30" s="16">
        <f t="shared" si="2"/>
        <v>0</v>
      </c>
      <c r="M30" s="14">
        <f t="shared" si="3"/>
        <v>85</v>
      </c>
      <c r="N30" s="16"/>
    </row>
    <row r="31" spans="1:14" ht="33.75" customHeight="1">
      <c r="A31" s="14" t="s">
        <v>57</v>
      </c>
      <c r="B31" s="16" t="s">
        <v>134</v>
      </c>
      <c r="C31" s="16" t="s">
        <v>18</v>
      </c>
      <c r="D31" s="17" t="str">
        <f>VLOOKUP(E31,Sheet2!A:B,2,FALSE)</f>
        <v>市农村公路管理局（忠路镇）</v>
      </c>
      <c r="E31" s="21" t="s">
        <v>45</v>
      </c>
      <c r="F31" s="14" t="s">
        <v>135</v>
      </c>
      <c r="G31" s="16">
        <v>20170404</v>
      </c>
      <c r="H31" s="23">
        <v>83</v>
      </c>
      <c r="I31" s="14"/>
      <c r="J31" s="23"/>
      <c r="K31" s="3"/>
      <c r="L31" s="16">
        <f aca="true" t="shared" si="4" ref="L31:L60">K31*60%</f>
        <v>0</v>
      </c>
      <c r="M31" s="14">
        <f t="shared" si="3"/>
        <v>83</v>
      </c>
      <c r="N31" s="3"/>
    </row>
    <row r="32" spans="1:14" ht="33.75" customHeight="1">
      <c r="A32" s="14" t="s">
        <v>58</v>
      </c>
      <c r="B32" s="16" t="s">
        <v>136</v>
      </c>
      <c r="C32" s="16" t="s">
        <v>18</v>
      </c>
      <c r="D32" s="17" t="str">
        <f>VLOOKUP(E32,Sheet2!A:B,2,FALSE)</f>
        <v>市农村公路管理局（忠路镇）</v>
      </c>
      <c r="E32" s="21" t="s">
        <v>45</v>
      </c>
      <c r="F32" s="14" t="s">
        <v>137</v>
      </c>
      <c r="G32" s="16">
        <v>20170405</v>
      </c>
      <c r="H32" s="23">
        <v>78</v>
      </c>
      <c r="I32" s="14"/>
      <c r="J32" s="23"/>
      <c r="K32" s="3"/>
      <c r="L32" s="16">
        <f t="shared" si="4"/>
        <v>0</v>
      </c>
      <c r="M32" s="14">
        <f t="shared" si="3"/>
        <v>78</v>
      </c>
      <c r="N32" s="3"/>
    </row>
    <row r="33" spans="1:14" ht="33.75" customHeight="1">
      <c r="A33" s="14" t="s">
        <v>59</v>
      </c>
      <c r="B33" s="16" t="s">
        <v>138</v>
      </c>
      <c r="C33" s="16" t="s">
        <v>18</v>
      </c>
      <c r="D33" s="17" t="str">
        <f>VLOOKUP(E33,Sheet2!A:B,2,FALSE)</f>
        <v>市农村公路管理局（忠路镇）</v>
      </c>
      <c r="E33" s="21" t="s">
        <v>45</v>
      </c>
      <c r="F33" s="14" t="s">
        <v>139</v>
      </c>
      <c r="G33" s="16">
        <v>20170406</v>
      </c>
      <c r="H33" s="23">
        <v>78</v>
      </c>
      <c r="I33" s="14"/>
      <c r="J33" s="23"/>
      <c r="K33" s="3"/>
      <c r="L33" s="16">
        <f t="shared" si="4"/>
        <v>0</v>
      </c>
      <c r="M33" s="14">
        <f t="shared" si="3"/>
        <v>78</v>
      </c>
      <c r="N33" s="3"/>
    </row>
    <row r="34" spans="1:14" ht="33.75" customHeight="1">
      <c r="A34" s="14" t="s">
        <v>60</v>
      </c>
      <c r="B34" s="16" t="s">
        <v>140</v>
      </c>
      <c r="C34" s="16" t="s">
        <v>18</v>
      </c>
      <c r="D34" s="17" t="str">
        <f>VLOOKUP(E34,Sheet2!A:B,2,FALSE)</f>
        <v>市农村公路管理局（文斗乡）</v>
      </c>
      <c r="E34" s="21" t="s">
        <v>46</v>
      </c>
      <c r="F34" s="14" t="s">
        <v>141</v>
      </c>
      <c r="G34" s="16">
        <v>20170408</v>
      </c>
      <c r="H34" s="23">
        <v>82</v>
      </c>
      <c r="I34" s="14"/>
      <c r="J34" s="23"/>
      <c r="K34" s="3"/>
      <c r="L34" s="16">
        <f t="shared" si="4"/>
        <v>0</v>
      </c>
      <c r="M34" s="14">
        <f t="shared" si="3"/>
        <v>82</v>
      </c>
      <c r="N34" s="3"/>
    </row>
    <row r="35" spans="1:14" ht="33.75" customHeight="1">
      <c r="A35" s="14" t="s">
        <v>61</v>
      </c>
      <c r="B35" s="16" t="s">
        <v>142</v>
      </c>
      <c r="C35" s="16" t="s">
        <v>18</v>
      </c>
      <c r="D35" s="17" t="str">
        <f>VLOOKUP(E35,Sheet2!A:B,2,FALSE)</f>
        <v>市农村公路管理局（文斗乡）</v>
      </c>
      <c r="E35" s="21" t="s">
        <v>46</v>
      </c>
      <c r="F35" s="14" t="s">
        <v>143</v>
      </c>
      <c r="G35" s="16">
        <v>20170409</v>
      </c>
      <c r="H35" s="14">
        <v>81</v>
      </c>
      <c r="I35" s="14"/>
      <c r="J35" s="14"/>
      <c r="K35" s="3"/>
      <c r="L35" s="16">
        <f t="shared" si="4"/>
        <v>0</v>
      </c>
      <c r="M35" s="14">
        <f t="shared" si="3"/>
        <v>81</v>
      </c>
      <c r="N35" s="3"/>
    </row>
    <row r="36" spans="1:14" ht="33.75" customHeight="1">
      <c r="A36" s="14" t="s">
        <v>62</v>
      </c>
      <c r="B36" s="16" t="s">
        <v>144</v>
      </c>
      <c r="C36" s="16" t="s">
        <v>18</v>
      </c>
      <c r="D36" s="17" t="str">
        <f>VLOOKUP(E36,Sheet2!A:B,2,FALSE)</f>
        <v>市农村公路管理局（沙溪乡）</v>
      </c>
      <c r="E36" s="21" t="s">
        <v>47</v>
      </c>
      <c r="F36" s="14" t="s">
        <v>145</v>
      </c>
      <c r="G36" s="16">
        <v>20170411</v>
      </c>
      <c r="H36" s="14">
        <v>80</v>
      </c>
      <c r="I36" s="14"/>
      <c r="J36" s="14"/>
      <c r="K36" s="3"/>
      <c r="L36" s="16">
        <f t="shared" si="4"/>
        <v>0</v>
      </c>
      <c r="M36" s="14">
        <f t="shared" si="3"/>
        <v>80</v>
      </c>
      <c r="N36" s="3"/>
    </row>
    <row r="37" spans="1:14" ht="33.75" customHeight="1">
      <c r="A37" s="14" t="s">
        <v>63</v>
      </c>
      <c r="B37" s="16" t="s">
        <v>146</v>
      </c>
      <c r="C37" s="16" t="s">
        <v>18</v>
      </c>
      <c r="D37" s="17" t="str">
        <f>VLOOKUP(E37,Sheet2!A:B,2,FALSE)</f>
        <v>市农村公路管理局（沙溪乡）</v>
      </c>
      <c r="E37" s="21" t="s">
        <v>47</v>
      </c>
      <c r="F37" s="14" t="s">
        <v>147</v>
      </c>
      <c r="G37" s="16">
        <v>20170412</v>
      </c>
      <c r="H37" s="14">
        <v>79</v>
      </c>
      <c r="I37" s="14"/>
      <c r="J37" s="14"/>
      <c r="K37" s="3"/>
      <c r="L37" s="16">
        <f t="shared" si="4"/>
        <v>0</v>
      </c>
      <c r="M37" s="14">
        <f t="shared" si="3"/>
        <v>79</v>
      </c>
      <c r="N37" s="3"/>
    </row>
    <row r="38" spans="1:14" ht="33.75" customHeight="1">
      <c r="A38" s="14" t="s">
        <v>64</v>
      </c>
      <c r="B38" s="16" t="s">
        <v>148</v>
      </c>
      <c r="C38" s="16" t="s">
        <v>18</v>
      </c>
      <c r="D38" s="17" t="str">
        <f>VLOOKUP(E38,Sheet2!A:B,2,FALSE)</f>
        <v>市农村公路管理局（毛坝镇）</v>
      </c>
      <c r="E38" s="21" t="s">
        <v>48</v>
      </c>
      <c r="F38" s="14" t="s">
        <v>149</v>
      </c>
      <c r="G38" s="16">
        <v>20170414</v>
      </c>
      <c r="H38" s="14">
        <v>60</v>
      </c>
      <c r="I38" s="14"/>
      <c r="J38" s="14"/>
      <c r="K38" s="3"/>
      <c r="L38" s="16">
        <f t="shared" si="4"/>
        <v>0</v>
      </c>
      <c r="M38" s="14">
        <f t="shared" si="3"/>
        <v>60</v>
      </c>
      <c r="N38" s="3"/>
    </row>
    <row r="39" spans="1:14" ht="33.75" customHeight="1">
      <c r="A39" s="14" t="s">
        <v>65</v>
      </c>
      <c r="B39" s="16" t="s">
        <v>150</v>
      </c>
      <c r="C39" s="16" t="s">
        <v>18</v>
      </c>
      <c r="D39" s="17" t="str">
        <f>VLOOKUP(E39,Sheet2!A:B,2,FALSE)</f>
        <v>市农村公路管理局（元堡乡）</v>
      </c>
      <c r="E39" s="21" t="s">
        <v>49</v>
      </c>
      <c r="F39" s="14" t="s">
        <v>151</v>
      </c>
      <c r="G39" s="16">
        <v>20170417</v>
      </c>
      <c r="H39" s="14">
        <v>78</v>
      </c>
      <c r="I39" s="14"/>
      <c r="J39" s="14"/>
      <c r="K39" s="3"/>
      <c r="L39" s="16">
        <f t="shared" si="4"/>
        <v>0</v>
      </c>
      <c r="M39" s="14">
        <f t="shared" si="3"/>
        <v>78</v>
      </c>
      <c r="N39" s="3"/>
    </row>
    <row r="40" spans="1:14" ht="33.75" customHeight="1">
      <c r="A40" s="14" t="s">
        <v>66</v>
      </c>
      <c r="B40" s="16" t="s">
        <v>152</v>
      </c>
      <c r="C40" s="16" t="s">
        <v>18</v>
      </c>
      <c r="D40" s="17" t="str">
        <f>VLOOKUP(E40,Sheet2!A:B,2,FALSE)</f>
        <v>市农村公路管理局（团堡镇）</v>
      </c>
      <c r="E40" s="21" t="s">
        <v>50</v>
      </c>
      <c r="F40" s="14" t="s">
        <v>153</v>
      </c>
      <c r="G40" s="16">
        <v>20170418</v>
      </c>
      <c r="H40" s="14">
        <v>82</v>
      </c>
      <c r="I40" s="14"/>
      <c r="J40" s="14"/>
      <c r="K40" s="3"/>
      <c r="L40" s="16">
        <f t="shared" si="4"/>
        <v>0</v>
      </c>
      <c r="M40" s="14">
        <f t="shared" si="3"/>
        <v>82</v>
      </c>
      <c r="N40" s="3"/>
    </row>
    <row r="41" spans="1:14" ht="33.75" customHeight="1">
      <c r="A41" s="14" t="s">
        <v>67</v>
      </c>
      <c r="B41" s="16" t="s">
        <v>156</v>
      </c>
      <c r="C41" s="16" t="s">
        <v>18</v>
      </c>
      <c r="D41" s="17" t="str">
        <f>VLOOKUP(E41,Sheet2!A:B,2,FALSE)</f>
        <v>市农村公路管理局（团堡镇）</v>
      </c>
      <c r="E41" s="21" t="s">
        <v>50</v>
      </c>
      <c r="F41" s="14" t="s">
        <v>157</v>
      </c>
      <c r="G41" s="16">
        <v>20170424</v>
      </c>
      <c r="H41" s="14">
        <v>82</v>
      </c>
      <c r="I41" s="14"/>
      <c r="J41" s="14"/>
      <c r="K41" s="3"/>
      <c r="L41" s="16">
        <f t="shared" si="4"/>
        <v>0</v>
      </c>
      <c r="M41" s="14">
        <f t="shared" si="3"/>
        <v>82</v>
      </c>
      <c r="N41" s="3"/>
    </row>
    <row r="42" spans="1:14" ht="33" customHeight="1">
      <c r="A42" s="14" t="s">
        <v>68</v>
      </c>
      <c r="B42" s="16" t="s">
        <v>154</v>
      </c>
      <c r="C42" s="16" t="s">
        <v>18</v>
      </c>
      <c r="D42" s="17" t="str">
        <f>VLOOKUP(E42,Sheet2!A:B,2,FALSE)</f>
        <v>市农村公路管理局（团堡镇）</v>
      </c>
      <c r="E42" s="21" t="s">
        <v>50</v>
      </c>
      <c r="F42" s="14" t="s">
        <v>155</v>
      </c>
      <c r="G42" s="16">
        <v>20170420</v>
      </c>
      <c r="H42" s="14">
        <v>81</v>
      </c>
      <c r="I42" s="14"/>
      <c r="J42" s="14"/>
      <c r="K42" s="3"/>
      <c r="L42" s="16">
        <f t="shared" si="4"/>
        <v>0</v>
      </c>
      <c r="M42" s="14">
        <f t="shared" si="3"/>
        <v>81</v>
      </c>
      <c r="N42" s="3"/>
    </row>
    <row r="43" spans="1:14" ht="33" customHeight="1">
      <c r="A43" s="14" t="s">
        <v>69</v>
      </c>
      <c r="B43" s="16" t="s">
        <v>162</v>
      </c>
      <c r="C43" s="16" t="s">
        <v>18</v>
      </c>
      <c r="D43" s="17" t="str">
        <f>VLOOKUP(E43,Sheet2!A:B,2,FALSE)</f>
        <v>市农村公路管理局（柏杨坝镇）</v>
      </c>
      <c r="E43" s="21" t="s">
        <v>51</v>
      </c>
      <c r="F43" s="14" t="s">
        <v>163</v>
      </c>
      <c r="G43" s="16">
        <v>20170428</v>
      </c>
      <c r="H43" s="14">
        <v>80</v>
      </c>
      <c r="I43" s="14"/>
      <c r="J43" s="14"/>
      <c r="K43" s="3"/>
      <c r="L43" s="16">
        <f t="shared" si="4"/>
        <v>0</v>
      </c>
      <c r="M43" s="14">
        <f t="shared" si="3"/>
        <v>80</v>
      </c>
      <c r="N43" s="3"/>
    </row>
    <row r="44" spans="1:14" ht="33" customHeight="1">
      <c r="A44" s="14" t="s">
        <v>70</v>
      </c>
      <c r="B44" s="16" t="s">
        <v>158</v>
      </c>
      <c r="C44" s="16" t="s">
        <v>18</v>
      </c>
      <c r="D44" s="17" t="str">
        <f>VLOOKUP(E44,Sheet2!A:B,2,FALSE)</f>
        <v>市农村公路管理局（柏杨坝镇）</v>
      </c>
      <c r="E44" s="21" t="s">
        <v>51</v>
      </c>
      <c r="F44" s="14" t="s">
        <v>159</v>
      </c>
      <c r="G44" s="16">
        <v>20170426</v>
      </c>
      <c r="H44" s="14">
        <v>75</v>
      </c>
      <c r="I44" s="14"/>
      <c r="J44" s="14"/>
      <c r="K44" s="3"/>
      <c r="L44" s="16">
        <f t="shared" si="4"/>
        <v>0</v>
      </c>
      <c r="M44" s="14">
        <f t="shared" si="3"/>
        <v>75</v>
      </c>
      <c r="N44" s="3"/>
    </row>
    <row r="45" spans="1:93" s="9" customFormat="1" ht="33" customHeight="1">
      <c r="A45" s="14" t="s">
        <v>71</v>
      </c>
      <c r="B45" s="16" t="s">
        <v>160</v>
      </c>
      <c r="C45" s="16" t="s">
        <v>18</v>
      </c>
      <c r="D45" s="17" t="str">
        <f>VLOOKUP(E45,Sheet2!A:B,2,FALSE)</f>
        <v>市农村公路管理局（柏杨坝镇）</v>
      </c>
      <c r="E45" s="21" t="s">
        <v>51</v>
      </c>
      <c r="F45" s="14" t="s">
        <v>161</v>
      </c>
      <c r="G45" s="16">
        <v>20170427</v>
      </c>
      <c r="H45" s="14">
        <v>72</v>
      </c>
      <c r="I45" s="14"/>
      <c r="J45" s="14"/>
      <c r="K45" s="24"/>
      <c r="L45" s="16">
        <f t="shared" si="4"/>
        <v>0</v>
      </c>
      <c r="M45" s="14">
        <f t="shared" si="3"/>
        <v>72</v>
      </c>
      <c r="N45" s="2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</row>
    <row r="46" spans="1:14" ht="33" customHeight="1">
      <c r="A46" s="14" t="s">
        <v>72</v>
      </c>
      <c r="B46" s="16" t="s">
        <v>164</v>
      </c>
      <c r="C46" s="16" t="s">
        <v>18</v>
      </c>
      <c r="D46" s="17" t="str">
        <f>VLOOKUP(E46,Sheet2!A:B,2,FALSE)</f>
        <v>市农村公路管理局（南坪乡）</v>
      </c>
      <c r="E46" s="21" t="s">
        <v>52</v>
      </c>
      <c r="F46" s="14" t="s">
        <v>165</v>
      </c>
      <c r="G46" s="16">
        <v>20170431</v>
      </c>
      <c r="H46" s="14">
        <v>81</v>
      </c>
      <c r="I46" s="14"/>
      <c r="J46" s="14"/>
      <c r="K46" s="3"/>
      <c r="L46" s="16">
        <f t="shared" si="4"/>
        <v>0</v>
      </c>
      <c r="M46" s="14">
        <f t="shared" si="3"/>
        <v>81</v>
      </c>
      <c r="N46" s="3"/>
    </row>
    <row r="47" spans="1:14" ht="33" customHeight="1">
      <c r="A47" s="14" t="s">
        <v>73</v>
      </c>
      <c r="B47" s="16" t="s">
        <v>166</v>
      </c>
      <c r="C47" s="16" t="s">
        <v>18</v>
      </c>
      <c r="D47" s="17" t="str">
        <f>VLOOKUP(E47,Sheet2!A:B,2,FALSE)</f>
        <v>市农村公路管理局（南坪乡）</v>
      </c>
      <c r="E47" s="21" t="s">
        <v>52</v>
      </c>
      <c r="F47" s="14" t="s">
        <v>167</v>
      </c>
      <c r="G47" s="16">
        <v>20170432</v>
      </c>
      <c r="H47" s="14">
        <v>81</v>
      </c>
      <c r="I47" s="14"/>
      <c r="J47" s="14"/>
      <c r="K47" s="3"/>
      <c r="L47" s="16">
        <f t="shared" si="4"/>
        <v>0</v>
      </c>
      <c r="M47" s="14">
        <f t="shared" si="3"/>
        <v>81</v>
      </c>
      <c r="N47" s="3"/>
    </row>
    <row r="48" spans="1:14" ht="33" customHeight="1">
      <c r="A48" s="14" t="s">
        <v>76</v>
      </c>
      <c r="B48" s="16" t="s">
        <v>168</v>
      </c>
      <c r="C48" s="16" t="s">
        <v>18</v>
      </c>
      <c r="D48" s="17" t="str">
        <f>VLOOKUP(E48,Sheet2!A:B,2,FALSE)</f>
        <v>市农村公路管理局（谋道镇）</v>
      </c>
      <c r="E48" s="21" t="s">
        <v>53</v>
      </c>
      <c r="F48" s="14" t="s">
        <v>169</v>
      </c>
      <c r="G48" s="16">
        <v>20170436</v>
      </c>
      <c r="H48" s="14">
        <v>84</v>
      </c>
      <c r="I48" s="14"/>
      <c r="J48" s="14"/>
      <c r="K48" s="3"/>
      <c r="L48" s="16">
        <f t="shared" si="4"/>
        <v>0</v>
      </c>
      <c r="M48" s="14">
        <f t="shared" si="3"/>
        <v>84</v>
      </c>
      <c r="N48" s="3"/>
    </row>
    <row r="49" spans="1:14" ht="33" customHeight="1">
      <c r="A49" s="14" t="s">
        <v>77</v>
      </c>
      <c r="B49" s="16" t="s">
        <v>172</v>
      </c>
      <c r="C49" s="16" t="s">
        <v>18</v>
      </c>
      <c r="D49" s="17" t="str">
        <f>VLOOKUP(E49,Sheet2!A:B,2,FALSE)</f>
        <v>市农村公路管理局（谋道镇）</v>
      </c>
      <c r="E49" s="21" t="s">
        <v>53</v>
      </c>
      <c r="F49" s="14" t="s">
        <v>173</v>
      </c>
      <c r="G49" s="16">
        <v>20170438</v>
      </c>
      <c r="H49" s="14">
        <v>76</v>
      </c>
      <c r="I49" s="14"/>
      <c r="J49" s="14"/>
      <c r="K49" s="3"/>
      <c r="L49" s="16">
        <f t="shared" si="4"/>
        <v>0</v>
      </c>
      <c r="M49" s="14">
        <f t="shared" si="3"/>
        <v>76</v>
      </c>
      <c r="N49" s="3"/>
    </row>
    <row r="50" spans="1:14" ht="33" customHeight="1">
      <c r="A50" s="14" t="s">
        <v>78</v>
      </c>
      <c r="B50" s="16" t="s">
        <v>170</v>
      </c>
      <c r="C50" s="16" t="s">
        <v>18</v>
      </c>
      <c r="D50" s="17" t="str">
        <f>VLOOKUP(E50,Sheet2!A:B,2,FALSE)</f>
        <v>市农村公路管理局（谋道镇）</v>
      </c>
      <c r="E50" s="21" t="s">
        <v>53</v>
      </c>
      <c r="F50" s="14" t="s">
        <v>171</v>
      </c>
      <c r="G50" s="16">
        <v>20170437</v>
      </c>
      <c r="H50" s="14">
        <v>73</v>
      </c>
      <c r="I50" s="14"/>
      <c r="J50" s="14"/>
      <c r="K50" s="3"/>
      <c r="L50" s="16">
        <f t="shared" si="4"/>
        <v>0</v>
      </c>
      <c r="M50" s="14">
        <f t="shared" si="3"/>
        <v>73</v>
      </c>
      <c r="N50" s="3"/>
    </row>
    <row r="51" spans="1:14" ht="33" customHeight="1">
      <c r="A51" s="14" t="s">
        <v>79</v>
      </c>
      <c r="B51" s="16" t="s">
        <v>174</v>
      </c>
      <c r="C51" s="16" t="s">
        <v>18</v>
      </c>
      <c r="D51" s="17" t="str">
        <f>VLOOKUP(E51,Sheet2!A:B,2,FALSE)</f>
        <v>市农村公路管理局（建南镇）</v>
      </c>
      <c r="E51" s="21" t="s">
        <v>54</v>
      </c>
      <c r="F51" s="14" t="s">
        <v>175</v>
      </c>
      <c r="G51" s="16">
        <v>20170444</v>
      </c>
      <c r="H51" s="14">
        <v>72</v>
      </c>
      <c r="I51" s="14"/>
      <c r="J51" s="14"/>
      <c r="K51" s="3"/>
      <c r="L51" s="16">
        <f t="shared" si="4"/>
        <v>0</v>
      </c>
      <c r="M51" s="14">
        <f t="shared" si="3"/>
        <v>72</v>
      </c>
      <c r="N51" s="3"/>
    </row>
    <row r="52" spans="1:14" ht="33" customHeight="1">
      <c r="A52" s="14" t="s">
        <v>80</v>
      </c>
      <c r="B52" s="16" t="s">
        <v>176</v>
      </c>
      <c r="C52" s="16" t="s">
        <v>18</v>
      </c>
      <c r="D52" s="17" t="str">
        <f>VLOOKUP(E52,Sheet2!A:B,2,FALSE)</f>
        <v>市扶贫开发服务中心（宣传）</v>
      </c>
      <c r="E52" s="21" t="s">
        <v>57</v>
      </c>
      <c r="F52" s="14" t="s">
        <v>177</v>
      </c>
      <c r="G52" s="16">
        <v>20170445</v>
      </c>
      <c r="H52" s="14">
        <v>82</v>
      </c>
      <c r="I52" s="14">
        <f aca="true" t="shared" si="5" ref="I52:I58">H52*40%</f>
        <v>32.800000000000004</v>
      </c>
      <c r="J52" s="14"/>
      <c r="K52" s="3">
        <v>83.4</v>
      </c>
      <c r="L52" s="16">
        <f t="shared" si="4"/>
        <v>50.04</v>
      </c>
      <c r="M52" s="14">
        <f aca="true" t="shared" si="6" ref="M52:M58">I52+L52</f>
        <v>82.84</v>
      </c>
      <c r="N52" s="3"/>
    </row>
    <row r="53" spans="1:14" ht="33" customHeight="1">
      <c r="A53" s="14" t="s">
        <v>81</v>
      </c>
      <c r="B53" s="16" t="s">
        <v>178</v>
      </c>
      <c r="C53" s="16" t="s">
        <v>8</v>
      </c>
      <c r="D53" s="17" t="str">
        <f>VLOOKUP(E53,Sheet2!A:B,2,FALSE)</f>
        <v>市扶贫开发服务中心（财会）</v>
      </c>
      <c r="E53" s="21" t="s">
        <v>58</v>
      </c>
      <c r="F53" s="14" t="s">
        <v>179</v>
      </c>
      <c r="G53" s="16">
        <v>20170446</v>
      </c>
      <c r="H53" s="14">
        <v>85</v>
      </c>
      <c r="I53" s="14">
        <f t="shared" si="5"/>
        <v>34</v>
      </c>
      <c r="J53" s="14"/>
      <c r="K53" s="3">
        <v>85</v>
      </c>
      <c r="L53" s="16">
        <f t="shared" si="4"/>
        <v>51</v>
      </c>
      <c r="M53" s="14">
        <f t="shared" si="6"/>
        <v>85</v>
      </c>
      <c r="N53" s="3"/>
    </row>
    <row r="54" spans="1:14" ht="33" customHeight="1">
      <c r="A54" s="14" t="s">
        <v>82</v>
      </c>
      <c r="B54" s="16" t="s">
        <v>205</v>
      </c>
      <c r="C54" s="16" t="s">
        <v>18</v>
      </c>
      <c r="D54" s="17" t="str">
        <f>VLOOKUP(E54,Sheet2!A:B,2,FALSE)</f>
        <v>市扶贫开发服务中心（财会）</v>
      </c>
      <c r="E54" s="21" t="s">
        <v>58</v>
      </c>
      <c r="F54" s="14" t="s">
        <v>206</v>
      </c>
      <c r="G54" s="16">
        <v>20170448</v>
      </c>
      <c r="H54" s="21">
        <v>84</v>
      </c>
      <c r="I54" s="14">
        <f t="shared" si="5"/>
        <v>33.6</v>
      </c>
      <c r="J54" s="21"/>
      <c r="K54" s="3">
        <v>81.4</v>
      </c>
      <c r="L54" s="16">
        <f t="shared" si="4"/>
        <v>48.84</v>
      </c>
      <c r="M54" s="14">
        <f t="shared" si="6"/>
        <v>82.44</v>
      </c>
      <c r="N54" s="3"/>
    </row>
    <row r="55" spans="1:14" ht="33" customHeight="1">
      <c r="A55" s="14" t="s">
        <v>83</v>
      </c>
      <c r="B55" s="16" t="s">
        <v>182</v>
      </c>
      <c r="C55" s="16" t="s">
        <v>18</v>
      </c>
      <c r="D55" s="17" t="str">
        <f>VLOOKUP(E55,Sheet2!A:B,2,FALSE)</f>
        <v>市扶贫开发服务中心（扶贫）</v>
      </c>
      <c r="E55" s="21" t="s">
        <v>59</v>
      </c>
      <c r="F55" s="14" t="s">
        <v>183</v>
      </c>
      <c r="G55" s="16">
        <v>20170450</v>
      </c>
      <c r="H55" s="16">
        <v>92</v>
      </c>
      <c r="I55" s="14">
        <f t="shared" si="5"/>
        <v>36.800000000000004</v>
      </c>
      <c r="J55" s="16"/>
      <c r="K55" s="3">
        <v>80.8</v>
      </c>
      <c r="L55" s="16">
        <f t="shared" si="4"/>
        <v>48.48</v>
      </c>
      <c r="M55" s="14">
        <f t="shared" si="6"/>
        <v>85.28</v>
      </c>
      <c r="N55" s="3"/>
    </row>
    <row r="56" spans="1:14" ht="33" customHeight="1">
      <c r="A56" s="14" t="s">
        <v>84</v>
      </c>
      <c r="B56" s="16" t="s">
        <v>180</v>
      </c>
      <c r="C56" s="16" t="s">
        <v>18</v>
      </c>
      <c r="D56" s="17" t="str">
        <f>VLOOKUP(E56,Sheet2!A:B,2,FALSE)</f>
        <v>市扶贫开发服务中心（扶贫）</v>
      </c>
      <c r="E56" s="21" t="s">
        <v>59</v>
      </c>
      <c r="F56" s="14" t="s">
        <v>181</v>
      </c>
      <c r="G56" s="16">
        <v>20170449</v>
      </c>
      <c r="H56" s="16">
        <v>81</v>
      </c>
      <c r="I56" s="14">
        <f t="shared" si="5"/>
        <v>32.4</v>
      </c>
      <c r="J56" s="16"/>
      <c r="K56" s="3">
        <v>82.2</v>
      </c>
      <c r="L56" s="16">
        <f t="shared" si="4"/>
        <v>49.32</v>
      </c>
      <c r="M56" s="14">
        <f t="shared" si="6"/>
        <v>81.72</v>
      </c>
      <c r="N56" s="3"/>
    </row>
    <row r="57" spans="1:14" ht="33" customHeight="1">
      <c r="A57" s="14" t="s">
        <v>85</v>
      </c>
      <c r="B57" s="16" t="s">
        <v>184</v>
      </c>
      <c r="C57" s="16" t="s">
        <v>8</v>
      </c>
      <c r="D57" s="17" t="str">
        <f>VLOOKUP(E57,Sheet2!A:B,2,FALSE)</f>
        <v>市农村综合产权交易中心</v>
      </c>
      <c r="E57" s="21" t="s">
        <v>60</v>
      </c>
      <c r="F57" s="14" t="s">
        <v>185</v>
      </c>
      <c r="G57" s="16">
        <v>20170454</v>
      </c>
      <c r="H57" s="14">
        <v>85</v>
      </c>
      <c r="I57" s="14">
        <f>H57*40%</f>
        <v>34</v>
      </c>
      <c r="J57" s="14"/>
      <c r="K57" s="3">
        <v>83.2</v>
      </c>
      <c r="L57" s="16">
        <f>K57*60%</f>
        <v>49.92</v>
      </c>
      <c r="M57" s="14">
        <f t="shared" si="6"/>
        <v>83.92</v>
      </c>
      <c r="N57" s="3"/>
    </row>
    <row r="58" spans="1:14" ht="33" customHeight="1">
      <c r="A58" s="14" t="s">
        <v>86</v>
      </c>
      <c r="B58" s="16" t="s">
        <v>186</v>
      </c>
      <c r="C58" s="16" t="s">
        <v>18</v>
      </c>
      <c r="D58" s="17" t="str">
        <f>VLOOKUP(E58,Sheet2!A:B,2,FALSE)</f>
        <v>市农村综合产权交易中心</v>
      </c>
      <c r="E58" s="21" t="s">
        <v>60</v>
      </c>
      <c r="F58" s="14" t="s">
        <v>187</v>
      </c>
      <c r="G58" s="16">
        <v>20170457</v>
      </c>
      <c r="H58" s="14">
        <v>86</v>
      </c>
      <c r="I58" s="14">
        <f t="shared" si="5"/>
        <v>34.4</v>
      </c>
      <c r="J58" s="14"/>
      <c r="K58" s="3">
        <v>79.4</v>
      </c>
      <c r="L58" s="16">
        <f t="shared" si="4"/>
        <v>47.64</v>
      </c>
      <c r="M58" s="14">
        <f t="shared" si="6"/>
        <v>82.03999999999999</v>
      </c>
      <c r="N58" s="3"/>
    </row>
    <row r="59" spans="1:14" ht="33" customHeight="1">
      <c r="A59" s="14" t="s">
        <v>87</v>
      </c>
      <c r="B59" s="16" t="s">
        <v>190</v>
      </c>
      <c r="C59" s="16" t="s">
        <v>18</v>
      </c>
      <c r="D59" s="17" t="str">
        <f>VLOOKUP(E59,Sheet2!A:B,2,FALSE)</f>
        <v>市预算编审中心</v>
      </c>
      <c r="E59" s="21" t="s">
        <v>61</v>
      </c>
      <c r="F59" s="14" t="s">
        <v>192</v>
      </c>
      <c r="G59" s="16">
        <v>20170461</v>
      </c>
      <c r="H59" s="14">
        <v>87</v>
      </c>
      <c r="I59" s="14"/>
      <c r="J59" s="14"/>
      <c r="K59" s="3"/>
      <c r="L59" s="16">
        <f t="shared" si="4"/>
        <v>0</v>
      </c>
      <c r="M59" s="14">
        <f>H59</f>
        <v>87</v>
      </c>
      <c r="N59" s="3"/>
    </row>
    <row r="60" spans="1:14" ht="33" customHeight="1">
      <c r="A60" s="14" t="s">
        <v>88</v>
      </c>
      <c r="B60" s="16" t="s">
        <v>195</v>
      </c>
      <c r="C60" s="16" t="s">
        <v>18</v>
      </c>
      <c r="D60" s="17" t="str">
        <f>VLOOKUP(E60,Sheet2!A:B,2,FALSE)</f>
        <v>市预算编审中心</v>
      </c>
      <c r="E60" s="21" t="s">
        <v>61</v>
      </c>
      <c r="F60" s="14" t="s">
        <v>196</v>
      </c>
      <c r="G60" s="16">
        <v>20170463</v>
      </c>
      <c r="H60" s="14">
        <v>84</v>
      </c>
      <c r="I60" s="14"/>
      <c r="J60" s="14"/>
      <c r="K60" s="3"/>
      <c r="L60" s="16">
        <f t="shared" si="4"/>
        <v>0</v>
      </c>
      <c r="M60" s="14">
        <f aca="true" t="shared" si="7" ref="M60:M69">H60</f>
        <v>84</v>
      </c>
      <c r="N60" s="3"/>
    </row>
    <row r="61" spans="1:14" ht="33" customHeight="1">
      <c r="A61" s="14" t="s">
        <v>89</v>
      </c>
      <c r="B61" s="16" t="s">
        <v>188</v>
      </c>
      <c r="C61" s="16" t="s">
        <v>18</v>
      </c>
      <c r="D61" s="17" t="str">
        <f>VLOOKUP(E61,Sheet2!A:B,2,FALSE)</f>
        <v>市预算编审中心</v>
      </c>
      <c r="E61" s="21" t="s">
        <v>61</v>
      </c>
      <c r="F61" s="14" t="s">
        <v>189</v>
      </c>
      <c r="G61" s="16">
        <v>20170460</v>
      </c>
      <c r="H61" s="14">
        <v>83</v>
      </c>
      <c r="I61" s="14"/>
      <c r="J61" s="14"/>
      <c r="K61" s="3"/>
      <c r="L61" s="16">
        <f aca="true" t="shared" si="8" ref="L61:L69">K61*60%</f>
        <v>0</v>
      </c>
      <c r="M61" s="14">
        <f t="shared" si="7"/>
        <v>83</v>
      </c>
      <c r="N61" s="3"/>
    </row>
    <row r="62" spans="1:14" ht="33" customHeight="1">
      <c r="A62" s="14" t="s">
        <v>90</v>
      </c>
      <c r="B62" s="16" t="s">
        <v>193</v>
      </c>
      <c r="C62" s="16" t="s">
        <v>18</v>
      </c>
      <c r="D62" s="17" t="str">
        <f>VLOOKUP(E62,Sheet2!A:B,2,FALSE)</f>
        <v>市预算编审中心</v>
      </c>
      <c r="E62" s="21" t="s">
        <v>61</v>
      </c>
      <c r="F62" s="14" t="s">
        <v>194</v>
      </c>
      <c r="G62" s="16">
        <v>20170462</v>
      </c>
      <c r="H62" s="14">
        <v>82</v>
      </c>
      <c r="I62" s="14"/>
      <c r="J62" s="14"/>
      <c r="K62" s="3"/>
      <c r="L62" s="16">
        <f t="shared" si="8"/>
        <v>0</v>
      </c>
      <c r="M62" s="14">
        <f t="shared" si="7"/>
        <v>82</v>
      </c>
      <c r="N62" s="3"/>
    </row>
    <row r="63" spans="1:14" ht="33" customHeight="1">
      <c r="A63" s="14" t="s">
        <v>91</v>
      </c>
      <c r="B63" s="16" t="s">
        <v>207</v>
      </c>
      <c r="C63" s="16" t="s">
        <v>8</v>
      </c>
      <c r="D63" s="17" t="str">
        <f>VLOOKUP(E63,Sheet2!A:B,2,FALSE)</f>
        <v>市预算编审中心</v>
      </c>
      <c r="E63" s="21" t="s">
        <v>61</v>
      </c>
      <c r="F63" s="14" t="s">
        <v>208</v>
      </c>
      <c r="G63" s="16">
        <v>20170465</v>
      </c>
      <c r="H63" s="14">
        <v>71</v>
      </c>
      <c r="I63" s="14"/>
      <c r="J63" s="14"/>
      <c r="K63" s="3"/>
      <c r="L63" s="16">
        <f t="shared" si="8"/>
        <v>0</v>
      </c>
      <c r="M63" s="14">
        <f t="shared" si="7"/>
        <v>71</v>
      </c>
      <c r="N63" s="16" t="s">
        <v>267</v>
      </c>
    </row>
    <row r="64" spans="1:14" ht="33" customHeight="1">
      <c r="A64" s="14" t="s">
        <v>92</v>
      </c>
      <c r="B64" s="16" t="s">
        <v>211</v>
      </c>
      <c r="C64" s="16" t="s">
        <v>8</v>
      </c>
      <c r="D64" s="17" t="str">
        <f>VLOOKUP(E64,Sheet2!A:B,2,FALSE)</f>
        <v>市动物卫生监督所</v>
      </c>
      <c r="E64" s="21" t="s">
        <v>65</v>
      </c>
      <c r="F64" s="14" t="s">
        <v>212</v>
      </c>
      <c r="G64" s="16">
        <v>20170467</v>
      </c>
      <c r="H64" s="14">
        <v>77</v>
      </c>
      <c r="I64" s="14"/>
      <c r="J64" s="14"/>
      <c r="K64" s="3"/>
      <c r="L64" s="16">
        <f t="shared" si="8"/>
        <v>0</v>
      </c>
      <c r="M64" s="14">
        <f t="shared" si="7"/>
        <v>77</v>
      </c>
      <c r="N64" s="3"/>
    </row>
    <row r="65" spans="1:14" ht="33" customHeight="1">
      <c r="A65" s="14" t="s">
        <v>93</v>
      </c>
      <c r="B65" s="16" t="s">
        <v>117</v>
      </c>
      <c r="C65" s="16" t="s">
        <v>8</v>
      </c>
      <c r="D65" s="17" t="str">
        <f>VLOOKUP(E65,Sheet2!A:B,2,FALSE)</f>
        <v>市动物卫生监督所</v>
      </c>
      <c r="E65" s="21" t="s">
        <v>65</v>
      </c>
      <c r="F65" s="14" t="s">
        <v>118</v>
      </c>
      <c r="G65" s="16">
        <v>20170466</v>
      </c>
      <c r="H65" s="14">
        <v>72</v>
      </c>
      <c r="I65" s="14"/>
      <c r="J65" s="14"/>
      <c r="K65" s="3"/>
      <c r="L65" s="16">
        <f t="shared" si="8"/>
        <v>0</v>
      </c>
      <c r="M65" s="14">
        <f t="shared" si="7"/>
        <v>72</v>
      </c>
      <c r="N65" s="3"/>
    </row>
    <row r="66" spans="1:14" ht="33" customHeight="1">
      <c r="A66" s="14" t="s">
        <v>94</v>
      </c>
      <c r="B66" s="16" t="s">
        <v>197</v>
      </c>
      <c r="C66" s="16" t="s">
        <v>18</v>
      </c>
      <c r="D66" s="17" t="str">
        <f>VLOOKUP(E66,Sheet2!A:B,2,FALSE)</f>
        <v>市水土保持监测站</v>
      </c>
      <c r="E66" s="21" t="s">
        <v>66</v>
      </c>
      <c r="F66" s="14" t="s">
        <v>198</v>
      </c>
      <c r="G66" s="16">
        <v>20170469</v>
      </c>
      <c r="H66" s="14">
        <v>84</v>
      </c>
      <c r="I66" s="14"/>
      <c r="J66" s="14"/>
      <c r="K66" s="3"/>
      <c r="L66" s="16">
        <f t="shared" si="8"/>
        <v>0</v>
      </c>
      <c r="M66" s="14">
        <f t="shared" si="7"/>
        <v>84</v>
      </c>
      <c r="N66" s="3"/>
    </row>
    <row r="67" spans="1:14" ht="33" customHeight="1">
      <c r="A67" s="14" t="s">
        <v>95</v>
      </c>
      <c r="B67" s="16" t="s">
        <v>199</v>
      </c>
      <c r="C67" s="16" t="s">
        <v>18</v>
      </c>
      <c r="D67" s="17" t="str">
        <f>VLOOKUP(E67,Sheet2!A:B,2,FALSE)</f>
        <v>市民政系统会计核算中心</v>
      </c>
      <c r="E67" s="21" t="s">
        <v>67</v>
      </c>
      <c r="F67" s="14" t="s">
        <v>200</v>
      </c>
      <c r="G67" s="16">
        <v>20170471</v>
      </c>
      <c r="H67" s="14">
        <v>87</v>
      </c>
      <c r="I67" s="14"/>
      <c r="J67" s="14"/>
      <c r="K67" s="3"/>
      <c r="L67" s="16">
        <f t="shared" si="8"/>
        <v>0</v>
      </c>
      <c r="M67" s="14">
        <f t="shared" si="7"/>
        <v>87</v>
      </c>
      <c r="N67" s="3"/>
    </row>
    <row r="68" spans="1:14" ht="33" customHeight="1">
      <c r="A68" s="14" t="s">
        <v>96</v>
      </c>
      <c r="B68" s="16" t="s">
        <v>201</v>
      </c>
      <c r="C68" s="16" t="s">
        <v>8</v>
      </c>
      <c r="D68" s="17" t="str">
        <f>VLOOKUP(E68,Sheet2!A:B,2,FALSE)</f>
        <v>市军队离退休干部休养所</v>
      </c>
      <c r="E68" s="21" t="s">
        <v>68</v>
      </c>
      <c r="F68" s="14" t="s">
        <v>202</v>
      </c>
      <c r="G68" s="16">
        <v>20170474</v>
      </c>
      <c r="H68" s="14">
        <v>79</v>
      </c>
      <c r="I68" s="14"/>
      <c r="J68" s="14"/>
      <c r="K68" s="3"/>
      <c r="L68" s="16">
        <f t="shared" si="8"/>
        <v>0</v>
      </c>
      <c r="M68" s="14">
        <f t="shared" si="7"/>
        <v>79</v>
      </c>
      <c r="N68" s="3"/>
    </row>
    <row r="69" spans="1:14" ht="33" customHeight="1">
      <c r="A69" s="14" t="s">
        <v>99</v>
      </c>
      <c r="B69" s="16" t="s">
        <v>203</v>
      </c>
      <c r="C69" s="16" t="s">
        <v>8</v>
      </c>
      <c r="D69" s="17" t="str">
        <f>VLOOKUP(E69,Sheet2!A:B,2,FALSE)</f>
        <v>市救助管理站</v>
      </c>
      <c r="E69" s="21" t="s">
        <v>69</v>
      </c>
      <c r="F69" s="14" t="s">
        <v>204</v>
      </c>
      <c r="G69" s="16">
        <v>20170478</v>
      </c>
      <c r="H69" s="14">
        <v>75</v>
      </c>
      <c r="I69" s="14"/>
      <c r="J69" s="14"/>
      <c r="K69" s="3"/>
      <c r="L69" s="16">
        <f t="shared" si="8"/>
        <v>0</v>
      </c>
      <c r="M69" s="14">
        <f t="shared" si="7"/>
        <v>75</v>
      </c>
      <c r="N69" s="3"/>
    </row>
    <row r="70" spans="1:6" ht="14.25">
      <c r="A70" s="12"/>
      <c r="B70" s="12"/>
      <c r="C70" s="12"/>
      <c r="D70" s="19"/>
      <c r="F70" s="19"/>
    </row>
    <row r="71" spans="2:6" ht="14.25">
      <c r="B71" s="12"/>
      <c r="C71" s="12"/>
      <c r="D71" s="19"/>
      <c r="F71" s="19"/>
    </row>
  </sheetData>
  <sheetProtection/>
  <mergeCells count="2">
    <mergeCell ref="A2:N2"/>
    <mergeCell ref="A1:N1"/>
  </mergeCells>
  <dataValidations count="2">
    <dataValidation allowBlank="1" showInputMessage="1" sqref="E4:E69"/>
    <dataValidation type="list" allowBlank="1" showInputMessage="1" showErrorMessage="1" sqref="C4:C69">
      <formula1>"男,女"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0"/>
  <sheetViews>
    <sheetView workbookViewId="0" topLeftCell="A226">
      <selection activeCell="A288" sqref="A288"/>
    </sheetView>
  </sheetViews>
  <sheetFormatPr defaultColWidth="9.00390625" defaultRowHeight="14.25"/>
  <cols>
    <col min="1" max="1" width="15.00390625" style="1" customWidth="1"/>
    <col min="2" max="2" width="25.75390625" style="2" customWidth="1"/>
    <col min="4" max="4" width="27.75390625" style="0" customWidth="1"/>
  </cols>
  <sheetData>
    <row r="1" spans="1:2" ht="17.25" customHeight="1">
      <c r="A1" s="1" t="s">
        <v>9</v>
      </c>
      <c r="B1" s="3" t="s">
        <v>213</v>
      </c>
    </row>
    <row r="2" spans="1:2" ht="17.25" customHeight="1">
      <c r="A2" s="1" t="s">
        <v>11</v>
      </c>
      <c r="B2" s="3" t="s">
        <v>214</v>
      </c>
    </row>
    <row r="3" spans="1:2" ht="17.25" customHeight="1">
      <c r="A3" s="1" t="s">
        <v>13</v>
      </c>
      <c r="B3" s="3" t="s">
        <v>215</v>
      </c>
    </row>
    <row r="4" spans="1:2" ht="17.25" customHeight="1">
      <c r="A4" s="1" t="s">
        <v>15</v>
      </c>
      <c r="B4" s="3" t="s">
        <v>216</v>
      </c>
    </row>
    <row r="5" spans="1:2" ht="17.25" customHeight="1">
      <c r="A5" s="1" t="s">
        <v>20</v>
      </c>
      <c r="B5" s="3" t="s">
        <v>217</v>
      </c>
    </row>
    <row r="6" spans="1:2" ht="17.25" customHeight="1">
      <c r="A6" s="1" t="s">
        <v>22</v>
      </c>
      <c r="B6" s="3" t="s">
        <v>218</v>
      </c>
    </row>
    <row r="7" spans="1:2" ht="17.25" customHeight="1">
      <c r="A7" s="1" t="s">
        <v>24</v>
      </c>
      <c r="B7" s="3" t="s">
        <v>219</v>
      </c>
    </row>
    <row r="8" spans="1:2" ht="17.25" customHeight="1">
      <c r="A8" s="1" t="s">
        <v>28</v>
      </c>
      <c r="B8" s="3" t="s">
        <v>191</v>
      </c>
    </row>
    <row r="9" spans="1:2" ht="17.25" customHeight="1">
      <c r="A9" s="1" t="s">
        <v>30</v>
      </c>
      <c r="B9" s="3" t="s">
        <v>220</v>
      </c>
    </row>
    <row r="10" spans="1:2" ht="17.25" customHeight="1">
      <c r="A10" s="1" t="s">
        <v>31</v>
      </c>
      <c r="B10" s="3" t="s">
        <v>221</v>
      </c>
    </row>
    <row r="11" spans="1:2" ht="17.25" customHeight="1">
      <c r="A11" s="1" t="s">
        <v>32</v>
      </c>
      <c r="B11" s="3" t="s">
        <v>222</v>
      </c>
    </row>
    <row r="12" spans="1:2" ht="17.25" customHeight="1">
      <c r="A12" s="1" t="s">
        <v>35</v>
      </c>
      <c r="B12" s="3" t="s">
        <v>223</v>
      </c>
    </row>
    <row r="13" spans="1:2" ht="17.25" customHeight="1">
      <c r="A13" s="1" t="s">
        <v>38</v>
      </c>
      <c r="B13" s="3" t="s">
        <v>224</v>
      </c>
    </row>
    <row r="14" spans="1:2" ht="17.25" customHeight="1">
      <c r="A14" s="1" t="s">
        <v>39</v>
      </c>
      <c r="B14" s="3" t="s">
        <v>225</v>
      </c>
    </row>
    <row r="15" spans="1:2" ht="17.25" customHeight="1">
      <c r="A15" s="1" t="s">
        <v>40</v>
      </c>
      <c r="B15" s="3" t="s">
        <v>226</v>
      </c>
    </row>
    <row r="16" spans="1:2" ht="17.25" customHeight="1">
      <c r="A16" s="1" t="s">
        <v>41</v>
      </c>
      <c r="B16" s="3" t="s">
        <v>227</v>
      </c>
    </row>
    <row r="17" spans="1:2" ht="17.25" customHeight="1">
      <c r="A17" s="1" t="s">
        <v>42</v>
      </c>
      <c r="B17" s="3" t="s">
        <v>228</v>
      </c>
    </row>
    <row r="18" spans="1:2" ht="17.25" customHeight="1">
      <c r="A18" s="1" t="s">
        <v>45</v>
      </c>
      <c r="B18" s="3" t="s">
        <v>229</v>
      </c>
    </row>
    <row r="19" spans="1:2" ht="17.25" customHeight="1">
      <c r="A19" s="1" t="s">
        <v>46</v>
      </c>
      <c r="B19" s="3" t="s">
        <v>230</v>
      </c>
    </row>
    <row r="20" spans="1:2" ht="17.25" customHeight="1">
      <c r="A20" s="1" t="s">
        <v>47</v>
      </c>
      <c r="B20" s="3" t="s">
        <v>231</v>
      </c>
    </row>
    <row r="21" spans="1:2" ht="17.25" customHeight="1">
      <c r="A21" s="1" t="s">
        <v>48</v>
      </c>
      <c r="B21" s="3" t="s">
        <v>232</v>
      </c>
    </row>
    <row r="22" spans="1:2" ht="17.25" customHeight="1">
      <c r="A22" s="1" t="s">
        <v>49</v>
      </c>
      <c r="B22" s="3" t="s">
        <v>233</v>
      </c>
    </row>
    <row r="23" spans="1:2" ht="17.25" customHeight="1">
      <c r="A23" s="1" t="s">
        <v>50</v>
      </c>
      <c r="B23" s="3" t="s">
        <v>234</v>
      </c>
    </row>
    <row r="24" spans="1:2" ht="17.25" customHeight="1">
      <c r="A24" s="1" t="s">
        <v>51</v>
      </c>
      <c r="B24" s="3" t="s">
        <v>235</v>
      </c>
    </row>
    <row r="25" spans="1:2" ht="17.25" customHeight="1">
      <c r="A25" s="1" t="s">
        <v>52</v>
      </c>
      <c r="B25" s="3" t="s">
        <v>236</v>
      </c>
    </row>
    <row r="26" spans="1:2" ht="17.25" customHeight="1">
      <c r="A26" s="1" t="s">
        <v>53</v>
      </c>
      <c r="B26" s="3" t="s">
        <v>237</v>
      </c>
    </row>
    <row r="27" spans="1:2" ht="14.25">
      <c r="A27" s="1" t="s">
        <v>54</v>
      </c>
      <c r="B27" s="3" t="s">
        <v>238</v>
      </c>
    </row>
    <row r="28" spans="1:2" ht="14.25">
      <c r="A28" s="1" t="s">
        <v>57</v>
      </c>
      <c r="B28" s="3" t="s">
        <v>239</v>
      </c>
    </row>
    <row r="29" spans="1:2" ht="14.25">
      <c r="A29" s="1" t="s">
        <v>58</v>
      </c>
      <c r="B29" s="3" t="s">
        <v>240</v>
      </c>
    </row>
    <row r="30" spans="1:2" ht="14.25">
      <c r="A30" s="1" t="s">
        <v>59</v>
      </c>
      <c r="B30" s="3" t="s">
        <v>241</v>
      </c>
    </row>
    <row r="31" spans="1:2" ht="14.25">
      <c r="A31" s="1" t="s">
        <v>60</v>
      </c>
      <c r="B31" s="3" t="s">
        <v>242</v>
      </c>
    </row>
    <row r="32" spans="1:2" ht="14.25">
      <c r="A32" s="1" t="s">
        <v>61</v>
      </c>
      <c r="B32" s="3" t="s">
        <v>243</v>
      </c>
    </row>
    <row r="33" spans="1:2" ht="14.25">
      <c r="A33" s="1" t="s">
        <v>62</v>
      </c>
      <c r="B33" s="3" t="s">
        <v>244</v>
      </c>
    </row>
    <row r="34" spans="1:2" ht="14.25">
      <c r="A34" s="1" t="s">
        <v>63</v>
      </c>
      <c r="B34" s="3" t="s">
        <v>245</v>
      </c>
    </row>
    <row r="35" spans="1:2" ht="14.25">
      <c r="A35" s="1" t="s">
        <v>64</v>
      </c>
      <c r="B35" s="3" t="s">
        <v>246</v>
      </c>
    </row>
    <row r="36" spans="1:2" ht="14.25">
      <c r="A36" s="1" t="s">
        <v>65</v>
      </c>
      <c r="B36" s="3" t="s">
        <v>247</v>
      </c>
    </row>
    <row r="37" spans="1:2" ht="14.25">
      <c r="A37" s="1" t="s">
        <v>66</v>
      </c>
      <c r="B37" s="3" t="s">
        <v>248</v>
      </c>
    </row>
    <row r="38" spans="1:2" ht="14.25">
      <c r="A38" s="1" t="s">
        <v>67</v>
      </c>
      <c r="B38" s="3" t="s">
        <v>249</v>
      </c>
    </row>
    <row r="39" spans="1:2" ht="14.25">
      <c r="A39" s="1" t="s">
        <v>68</v>
      </c>
      <c r="B39" s="3" t="s">
        <v>250</v>
      </c>
    </row>
    <row r="40" spans="1:2" ht="14.25">
      <c r="A40" s="1" t="s">
        <v>69</v>
      </c>
      <c r="B40" s="3" t="s">
        <v>251</v>
      </c>
    </row>
    <row r="41" spans="1:2" ht="14.25">
      <c r="A41" s="1" t="s">
        <v>9</v>
      </c>
      <c r="B41" s="3" t="s">
        <v>213</v>
      </c>
    </row>
    <row r="42" spans="1:2" ht="14.25">
      <c r="A42" s="1" t="s">
        <v>11</v>
      </c>
      <c r="B42" s="3" t="s">
        <v>214</v>
      </c>
    </row>
    <row r="43" spans="1:2" ht="14.25">
      <c r="A43" s="1" t="s">
        <v>13</v>
      </c>
      <c r="B43" s="3" t="s">
        <v>215</v>
      </c>
    </row>
    <row r="44" spans="1:2" ht="14.25">
      <c r="A44" s="1" t="s">
        <v>15</v>
      </c>
      <c r="B44" s="3" t="s">
        <v>216</v>
      </c>
    </row>
    <row r="45" spans="1:2" ht="14.25">
      <c r="A45" s="1" t="s">
        <v>20</v>
      </c>
      <c r="B45" s="3" t="s">
        <v>217</v>
      </c>
    </row>
    <row r="46" spans="1:2" ht="14.25">
      <c r="A46" s="1" t="s">
        <v>22</v>
      </c>
      <c r="B46" s="3" t="s">
        <v>218</v>
      </c>
    </row>
    <row r="47" spans="1:2" ht="14.25">
      <c r="A47" s="1" t="s">
        <v>24</v>
      </c>
      <c r="B47" s="3" t="s">
        <v>219</v>
      </c>
    </row>
    <row r="48" spans="1:2" ht="14.25">
      <c r="A48" s="1" t="s">
        <v>28</v>
      </c>
      <c r="B48" s="3" t="s">
        <v>191</v>
      </c>
    </row>
    <row r="49" spans="1:2" ht="14.25">
      <c r="A49" s="1" t="s">
        <v>30</v>
      </c>
      <c r="B49" s="3" t="s">
        <v>220</v>
      </c>
    </row>
    <row r="50" spans="1:2" ht="14.25">
      <c r="A50" s="1" t="s">
        <v>31</v>
      </c>
      <c r="B50" s="3" t="s">
        <v>221</v>
      </c>
    </row>
    <row r="51" spans="1:2" ht="14.25">
      <c r="A51" s="1" t="s">
        <v>32</v>
      </c>
      <c r="B51" s="3" t="s">
        <v>222</v>
      </c>
    </row>
    <row r="52" spans="1:2" ht="14.25">
      <c r="A52" s="1" t="s">
        <v>35</v>
      </c>
      <c r="B52" s="3" t="s">
        <v>223</v>
      </c>
    </row>
    <row r="53" spans="1:2" ht="14.25">
      <c r="A53" s="1" t="s">
        <v>38</v>
      </c>
      <c r="B53" s="3" t="s">
        <v>224</v>
      </c>
    </row>
    <row r="54" spans="1:2" ht="14.25">
      <c r="A54" s="1" t="s">
        <v>39</v>
      </c>
      <c r="B54" s="3" t="s">
        <v>225</v>
      </c>
    </row>
    <row r="55" spans="1:2" ht="14.25">
      <c r="A55" s="1" t="s">
        <v>40</v>
      </c>
      <c r="B55" s="3" t="s">
        <v>226</v>
      </c>
    </row>
    <row r="56" spans="1:2" ht="14.25">
      <c r="A56" s="1" t="s">
        <v>41</v>
      </c>
      <c r="B56" s="3" t="s">
        <v>227</v>
      </c>
    </row>
    <row r="57" spans="1:2" ht="14.25">
      <c r="A57" s="1" t="s">
        <v>42</v>
      </c>
      <c r="B57" s="3" t="s">
        <v>228</v>
      </c>
    </row>
    <row r="58" spans="1:2" ht="14.25">
      <c r="A58" s="1" t="s">
        <v>45</v>
      </c>
      <c r="B58" s="3" t="s">
        <v>229</v>
      </c>
    </row>
    <row r="59" spans="1:2" ht="14.25">
      <c r="A59" s="1" t="s">
        <v>46</v>
      </c>
      <c r="B59" s="3" t="s">
        <v>230</v>
      </c>
    </row>
    <row r="60" spans="1:2" ht="14.25">
      <c r="A60" s="1" t="s">
        <v>47</v>
      </c>
      <c r="B60" s="3" t="s">
        <v>231</v>
      </c>
    </row>
    <row r="61" spans="1:2" ht="14.25">
      <c r="A61" s="1" t="s">
        <v>48</v>
      </c>
      <c r="B61" s="3" t="s">
        <v>232</v>
      </c>
    </row>
    <row r="62" spans="1:2" ht="14.25">
      <c r="A62" s="1" t="s">
        <v>49</v>
      </c>
      <c r="B62" s="3" t="s">
        <v>233</v>
      </c>
    </row>
    <row r="63" spans="1:2" ht="14.25">
      <c r="A63" s="1" t="s">
        <v>50</v>
      </c>
      <c r="B63" s="3" t="s">
        <v>234</v>
      </c>
    </row>
    <row r="64" spans="1:2" ht="14.25">
      <c r="A64" s="1" t="s">
        <v>51</v>
      </c>
      <c r="B64" s="3" t="s">
        <v>235</v>
      </c>
    </row>
    <row r="65" spans="1:2" ht="14.25">
      <c r="A65" s="1" t="s">
        <v>52</v>
      </c>
      <c r="B65" s="3" t="s">
        <v>236</v>
      </c>
    </row>
    <row r="66" spans="1:2" ht="14.25">
      <c r="A66" s="1" t="s">
        <v>53</v>
      </c>
      <c r="B66" s="3" t="s">
        <v>237</v>
      </c>
    </row>
    <row r="67" spans="1:2" ht="14.25">
      <c r="A67" s="1" t="s">
        <v>54</v>
      </c>
      <c r="B67" s="3" t="s">
        <v>238</v>
      </c>
    </row>
    <row r="68" spans="1:2" ht="14.25">
      <c r="A68" s="1" t="s">
        <v>57</v>
      </c>
      <c r="B68" s="3" t="s">
        <v>239</v>
      </c>
    </row>
    <row r="69" spans="1:2" ht="14.25">
      <c r="A69" s="1" t="s">
        <v>58</v>
      </c>
      <c r="B69" s="3" t="s">
        <v>240</v>
      </c>
    </row>
    <row r="70" spans="1:2" ht="14.25">
      <c r="A70" s="1" t="s">
        <v>59</v>
      </c>
      <c r="B70" s="3" t="s">
        <v>241</v>
      </c>
    </row>
    <row r="71" spans="1:2" ht="14.25">
      <c r="A71" s="1" t="s">
        <v>60</v>
      </c>
      <c r="B71" s="3" t="s">
        <v>242</v>
      </c>
    </row>
    <row r="72" spans="1:2" ht="14.25">
      <c r="A72" s="1" t="s">
        <v>61</v>
      </c>
      <c r="B72" s="3" t="s">
        <v>243</v>
      </c>
    </row>
    <row r="73" spans="1:2" ht="14.25">
      <c r="A73" s="1" t="s">
        <v>62</v>
      </c>
      <c r="B73" s="3" t="s">
        <v>244</v>
      </c>
    </row>
    <row r="74" spans="1:2" ht="14.25">
      <c r="A74" s="1" t="s">
        <v>63</v>
      </c>
      <c r="B74" s="3" t="s">
        <v>245</v>
      </c>
    </row>
    <row r="75" spans="1:2" ht="14.25">
      <c r="A75" s="1" t="s">
        <v>64</v>
      </c>
      <c r="B75" s="3" t="s">
        <v>246</v>
      </c>
    </row>
    <row r="76" spans="1:2" ht="14.25">
      <c r="A76" s="1" t="s">
        <v>65</v>
      </c>
      <c r="B76" s="3" t="s">
        <v>247</v>
      </c>
    </row>
    <row r="77" spans="1:2" ht="14.25">
      <c r="A77" s="1" t="s">
        <v>66</v>
      </c>
      <c r="B77" s="3" t="s">
        <v>248</v>
      </c>
    </row>
    <row r="78" spans="1:2" ht="14.25">
      <c r="A78" s="1" t="s">
        <v>67</v>
      </c>
      <c r="B78" s="3" t="s">
        <v>249</v>
      </c>
    </row>
    <row r="79" spans="1:2" ht="14.25">
      <c r="A79" s="1" t="s">
        <v>68</v>
      </c>
      <c r="B79" s="3" t="s">
        <v>250</v>
      </c>
    </row>
    <row r="80" spans="1:2" ht="14.25">
      <c r="A80" s="1" t="s">
        <v>69</v>
      </c>
      <c r="B80" s="3" t="s">
        <v>251</v>
      </c>
    </row>
    <row r="81" spans="1:2" ht="14.25">
      <c r="A81" s="1" t="s">
        <v>9</v>
      </c>
      <c r="B81" s="3" t="s">
        <v>213</v>
      </c>
    </row>
    <row r="82" spans="1:2" ht="14.25">
      <c r="A82" s="1" t="s">
        <v>11</v>
      </c>
      <c r="B82" s="3" t="s">
        <v>214</v>
      </c>
    </row>
    <row r="83" spans="1:2" ht="14.25">
      <c r="A83" s="1" t="s">
        <v>13</v>
      </c>
      <c r="B83" s="3" t="s">
        <v>215</v>
      </c>
    </row>
    <row r="84" spans="1:2" ht="14.25">
      <c r="A84" s="1" t="s">
        <v>15</v>
      </c>
      <c r="B84" s="3" t="s">
        <v>216</v>
      </c>
    </row>
    <row r="85" spans="1:2" ht="14.25">
      <c r="A85" s="1" t="s">
        <v>20</v>
      </c>
      <c r="B85" s="3" t="s">
        <v>217</v>
      </c>
    </row>
    <row r="86" spans="1:2" ht="14.25">
      <c r="A86" s="1" t="s">
        <v>22</v>
      </c>
      <c r="B86" s="3" t="s">
        <v>218</v>
      </c>
    </row>
    <row r="87" spans="1:2" ht="14.25">
      <c r="A87" s="1" t="s">
        <v>24</v>
      </c>
      <c r="B87" s="3" t="s">
        <v>219</v>
      </c>
    </row>
    <row r="88" spans="1:2" ht="14.25">
      <c r="A88" s="1" t="s">
        <v>28</v>
      </c>
      <c r="B88" s="3" t="s">
        <v>191</v>
      </c>
    </row>
    <row r="89" spans="1:2" ht="14.25">
      <c r="A89" s="1" t="s">
        <v>30</v>
      </c>
      <c r="B89" s="3" t="s">
        <v>220</v>
      </c>
    </row>
    <row r="90" spans="1:2" ht="14.25">
      <c r="A90" s="1" t="s">
        <v>31</v>
      </c>
      <c r="B90" s="3" t="s">
        <v>221</v>
      </c>
    </row>
    <row r="91" spans="1:2" ht="14.25">
      <c r="A91" s="1" t="s">
        <v>32</v>
      </c>
      <c r="B91" s="3" t="s">
        <v>222</v>
      </c>
    </row>
    <row r="92" spans="1:2" ht="14.25">
      <c r="A92" s="1" t="s">
        <v>35</v>
      </c>
      <c r="B92" s="3" t="s">
        <v>223</v>
      </c>
    </row>
    <row r="93" spans="1:2" ht="14.25">
      <c r="A93" s="1" t="s">
        <v>38</v>
      </c>
      <c r="B93" s="3" t="s">
        <v>224</v>
      </c>
    </row>
    <row r="94" spans="1:2" ht="14.25">
      <c r="A94" s="1" t="s">
        <v>39</v>
      </c>
      <c r="B94" s="3" t="s">
        <v>225</v>
      </c>
    </row>
    <row r="95" spans="1:2" ht="14.25">
      <c r="A95" s="1" t="s">
        <v>40</v>
      </c>
      <c r="B95" s="3" t="s">
        <v>226</v>
      </c>
    </row>
    <row r="96" spans="1:2" ht="14.25">
      <c r="A96" s="1" t="s">
        <v>41</v>
      </c>
      <c r="B96" s="3" t="s">
        <v>227</v>
      </c>
    </row>
    <row r="97" spans="1:2" ht="14.25">
      <c r="A97" s="1" t="s">
        <v>42</v>
      </c>
      <c r="B97" s="3" t="s">
        <v>228</v>
      </c>
    </row>
    <row r="98" spans="1:2" ht="14.25">
      <c r="A98" s="1" t="s">
        <v>45</v>
      </c>
      <c r="B98" s="3" t="s">
        <v>229</v>
      </c>
    </row>
    <row r="99" spans="1:2" ht="14.25">
      <c r="A99" s="1" t="s">
        <v>46</v>
      </c>
      <c r="B99" s="3" t="s">
        <v>230</v>
      </c>
    </row>
    <row r="100" spans="1:2" ht="14.25">
      <c r="A100" s="1" t="s">
        <v>47</v>
      </c>
      <c r="B100" s="3" t="s">
        <v>231</v>
      </c>
    </row>
    <row r="101" spans="1:2" ht="14.25">
      <c r="A101" s="1" t="s">
        <v>48</v>
      </c>
      <c r="B101" s="3" t="s">
        <v>232</v>
      </c>
    </row>
    <row r="102" spans="1:2" ht="14.25">
      <c r="A102" s="1" t="s">
        <v>49</v>
      </c>
      <c r="B102" s="3" t="s">
        <v>233</v>
      </c>
    </row>
    <row r="103" spans="1:2" ht="14.25">
      <c r="A103" s="1" t="s">
        <v>50</v>
      </c>
      <c r="B103" s="3" t="s">
        <v>234</v>
      </c>
    </row>
    <row r="104" spans="1:2" ht="14.25">
      <c r="A104" s="1" t="s">
        <v>51</v>
      </c>
      <c r="B104" s="3" t="s">
        <v>235</v>
      </c>
    </row>
    <row r="105" spans="1:2" ht="14.25">
      <c r="A105" s="1" t="s">
        <v>52</v>
      </c>
      <c r="B105" s="3" t="s">
        <v>236</v>
      </c>
    </row>
    <row r="106" spans="1:2" ht="14.25">
      <c r="A106" s="1" t="s">
        <v>53</v>
      </c>
      <c r="B106" s="3" t="s">
        <v>237</v>
      </c>
    </row>
    <row r="107" spans="1:2" ht="14.25">
      <c r="A107" s="1" t="s">
        <v>54</v>
      </c>
      <c r="B107" s="3" t="s">
        <v>238</v>
      </c>
    </row>
    <row r="108" spans="1:2" ht="14.25">
      <c r="A108" s="1" t="s">
        <v>57</v>
      </c>
      <c r="B108" s="3" t="s">
        <v>239</v>
      </c>
    </row>
    <row r="109" spans="1:2" ht="14.25">
      <c r="A109" s="1" t="s">
        <v>58</v>
      </c>
      <c r="B109" s="3" t="s">
        <v>240</v>
      </c>
    </row>
    <row r="110" spans="1:2" ht="14.25">
      <c r="A110" s="1" t="s">
        <v>59</v>
      </c>
      <c r="B110" s="3" t="s">
        <v>241</v>
      </c>
    </row>
    <row r="111" spans="1:2" ht="14.25">
      <c r="A111" s="1" t="s">
        <v>60</v>
      </c>
      <c r="B111" s="3" t="s">
        <v>242</v>
      </c>
    </row>
    <row r="112" spans="1:2" ht="14.25">
      <c r="A112" s="1" t="s">
        <v>61</v>
      </c>
      <c r="B112" s="3" t="s">
        <v>243</v>
      </c>
    </row>
    <row r="113" spans="1:2" ht="14.25">
      <c r="A113" s="1" t="s">
        <v>62</v>
      </c>
      <c r="B113" s="3" t="s">
        <v>244</v>
      </c>
    </row>
    <row r="114" spans="1:2" ht="14.25">
      <c r="A114" s="1" t="s">
        <v>63</v>
      </c>
      <c r="B114" s="3" t="s">
        <v>245</v>
      </c>
    </row>
    <row r="115" spans="1:2" ht="14.25">
      <c r="A115" s="1" t="s">
        <v>64</v>
      </c>
      <c r="B115" s="3" t="s">
        <v>246</v>
      </c>
    </row>
    <row r="116" spans="1:2" ht="14.25">
      <c r="A116" s="1" t="s">
        <v>65</v>
      </c>
      <c r="B116" s="3" t="s">
        <v>247</v>
      </c>
    </row>
    <row r="117" spans="1:2" ht="14.25">
      <c r="A117" s="1" t="s">
        <v>66</v>
      </c>
      <c r="B117" s="3" t="s">
        <v>248</v>
      </c>
    </row>
    <row r="118" spans="1:2" ht="14.25">
      <c r="A118" s="1" t="s">
        <v>67</v>
      </c>
      <c r="B118" s="3" t="s">
        <v>249</v>
      </c>
    </row>
    <row r="119" spans="1:2" ht="14.25">
      <c r="A119" s="1" t="s">
        <v>68</v>
      </c>
      <c r="B119" s="3" t="s">
        <v>250</v>
      </c>
    </row>
    <row r="120" spans="1:2" ht="14.25">
      <c r="A120" s="1" t="s">
        <v>69</v>
      </c>
      <c r="B120" s="3" t="s">
        <v>251</v>
      </c>
    </row>
    <row r="121" spans="1:2" ht="14.25">
      <c r="A121" s="1" t="s">
        <v>9</v>
      </c>
      <c r="B121" s="3" t="s">
        <v>213</v>
      </c>
    </row>
    <row r="122" spans="1:2" ht="14.25">
      <c r="A122" s="1" t="s">
        <v>11</v>
      </c>
      <c r="B122" s="3" t="s">
        <v>214</v>
      </c>
    </row>
    <row r="123" spans="1:2" ht="14.25">
      <c r="A123" s="1" t="s">
        <v>13</v>
      </c>
      <c r="B123" s="3" t="s">
        <v>215</v>
      </c>
    </row>
    <row r="124" spans="1:2" ht="14.25">
      <c r="A124" s="1" t="s">
        <v>15</v>
      </c>
      <c r="B124" s="3" t="s">
        <v>216</v>
      </c>
    </row>
    <row r="125" spans="1:2" ht="14.25">
      <c r="A125" s="1" t="s">
        <v>20</v>
      </c>
      <c r="B125" s="3" t="s">
        <v>217</v>
      </c>
    </row>
    <row r="126" spans="1:2" ht="14.25">
      <c r="A126" s="1" t="s">
        <v>22</v>
      </c>
      <c r="B126" s="3" t="s">
        <v>218</v>
      </c>
    </row>
    <row r="127" spans="1:2" ht="14.25">
      <c r="A127" s="1" t="s">
        <v>24</v>
      </c>
      <c r="B127" s="3" t="s">
        <v>219</v>
      </c>
    </row>
    <row r="128" spans="1:2" ht="14.25">
      <c r="A128" s="1" t="s">
        <v>28</v>
      </c>
      <c r="B128" s="3" t="s">
        <v>191</v>
      </c>
    </row>
    <row r="129" spans="1:2" ht="14.25">
      <c r="A129" s="1" t="s">
        <v>30</v>
      </c>
      <c r="B129" s="3" t="s">
        <v>220</v>
      </c>
    </row>
    <row r="130" spans="1:2" ht="14.25">
      <c r="A130" s="1" t="s">
        <v>31</v>
      </c>
      <c r="B130" s="3" t="s">
        <v>221</v>
      </c>
    </row>
    <row r="131" spans="1:2" ht="14.25">
      <c r="A131" s="1" t="s">
        <v>32</v>
      </c>
      <c r="B131" s="3" t="s">
        <v>222</v>
      </c>
    </row>
    <row r="132" spans="1:2" ht="14.25">
      <c r="A132" s="1" t="s">
        <v>35</v>
      </c>
      <c r="B132" s="3" t="s">
        <v>223</v>
      </c>
    </row>
    <row r="133" spans="1:2" ht="14.25">
      <c r="A133" s="1" t="s">
        <v>38</v>
      </c>
      <c r="B133" s="3" t="s">
        <v>224</v>
      </c>
    </row>
    <row r="134" spans="1:2" ht="14.25">
      <c r="A134" s="1" t="s">
        <v>39</v>
      </c>
      <c r="B134" s="3" t="s">
        <v>225</v>
      </c>
    </row>
    <row r="135" spans="1:2" ht="14.25">
      <c r="A135" s="1" t="s">
        <v>40</v>
      </c>
      <c r="B135" s="3" t="s">
        <v>226</v>
      </c>
    </row>
    <row r="136" spans="1:2" ht="14.25">
      <c r="A136" s="1" t="s">
        <v>41</v>
      </c>
      <c r="B136" s="3" t="s">
        <v>227</v>
      </c>
    </row>
    <row r="137" spans="1:2" ht="14.25">
      <c r="A137" s="1" t="s">
        <v>42</v>
      </c>
      <c r="B137" s="3" t="s">
        <v>228</v>
      </c>
    </row>
    <row r="138" spans="1:2" ht="14.25">
      <c r="A138" s="1" t="s">
        <v>45</v>
      </c>
      <c r="B138" s="3" t="s">
        <v>229</v>
      </c>
    </row>
    <row r="139" spans="1:2" ht="14.25">
      <c r="A139" s="1" t="s">
        <v>46</v>
      </c>
      <c r="B139" s="3" t="s">
        <v>230</v>
      </c>
    </row>
    <row r="140" spans="1:2" ht="14.25">
      <c r="A140" s="1" t="s">
        <v>47</v>
      </c>
      <c r="B140" s="3" t="s">
        <v>231</v>
      </c>
    </row>
    <row r="141" spans="1:2" ht="14.25">
      <c r="A141" s="1" t="s">
        <v>48</v>
      </c>
      <c r="B141" s="3" t="s">
        <v>232</v>
      </c>
    </row>
    <row r="142" spans="1:2" ht="14.25">
      <c r="A142" s="1" t="s">
        <v>49</v>
      </c>
      <c r="B142" s="3" t="s">
        <v>233</v>
      </c>
    </row>
    <row r="143" spans="1:2" ht="14.25">
      <c r="A143" s="1" t="s">
        <v>50</v>
      </c>
      <c r="B143" s="3" t="s">
        <v>234</v>
      </c>
    </row>
    <row r="144" spans="1:2" ht="14.25">
      <c r="A144" s="1" t="s">
        <v>51</v>
      </c>
      <c r="B144" s="3" t="s">
        <v>235</v>
      </c>
    </row>
    <row r="145" spans="1:2" ht="14.25">
      <c r="A145" s="1" t="s">
        <v>52</v>
      </c>
      <c r="B145" s="3" t="s">
        <v>236</v>
      </c>
    </row>
    <row r="146" spans="1:2" ht="14.25">
      <c r="A146" s="1" t="s">
        <v>53</v>
      </c>
      <c r="B146" s="3" t="s">
        <v>237</v>
      </c>
    </row>
    <row r="147" spans="1:2" ht="14.25">
      <c r="A147" s="1" t="s">
        <v>54</v>
      </c>
      <c r="B147" s="3" t="s">
        <v>238</v>
      </c>
    </row>
    <row r="148" spans="1:2" ht="14.25">
      <c r="A148" s="1" t="s">
        <v>57</v>
      </c>
      <c r="B148" s="3" t="s">
        <v>239</v>
      </c>
    </row>
    <row r="149" spans="1:2" ht="14.25">
      <c r="A149" s="1" t="s">
        <v>58</v>
      </c>
      <c r="B149" s="3" t="s">
        <v>240</v>
      </c>
    </row>
    <row r="150" spans="1:2" ht="14.25">
      <c r="A150" s="1" t="s">
        <v>59</v>
      </c>
      <c r="B150" s="3" t="s">
        <v>241</v>
      </c>
    </row>
    <row r="151" spans="1:2" ht="14.25">
      <c r="A151" s="1" t="s">
        <v>60</v>
      </c>
      <c r="B151" s="3" t="s">
        <v>242</v>
      </c>
    </row>
    <row r="152" spans="1:2" ht="14.25">
      <c r="A152" s="1" t="s">
        <v>61</v>
      </c>
      <c r="B152" s="3" t="s">
        <v>243</v>
      </c>
    </row>
    <row r="153" spans="1:2" ht="14.25">
      <c r="A153" s="1" t="s">
        <v>62</v>
      </c>
      <c r="B153" s="3" t="s">
        <v>244</v>
      </c>
    </row>
    <row r="154" spans="1:2" ht="14.25">
      <c r="A154" s="1" t="s">
        <v>63</v>
      </c>
      <c r="B154" s="3" t="s">
        <v>245</v>
      </c>
    </row>
    <row r="155" spans="1:2" ht="14.25">
      <c r="A155" s="1" t="s">
        <v>64</v>
      </c>
      <c r="B155" s="3" t="s">
        <v>246</v>
      </c>
    </row>
    <row r="156" spans="1:2" ht="14.25">
      <c r="A156" s="1" t="s">
        <v>65</v>
      </c>
      <c r="B156" s="3" t="s">
        <v>247</v>
      </c>
    </row>
    <row r="157" spans="1:2" ht="14.25">
      <c r="A157" s="1" t="s">
        <v>66</v>
      </c>
      <c r="B157" s="3" t="s">
        <v>248</v>
      </c>
    </row>
    <row r="158" spans="1:2" ht="14.25">
      <c r="A158" s="1" t="s">
        <v>67</v>
      </c>
      <c r="B158" s="3" t="s">
        <v>249</v>
      </c>
    </row>
    <row r="159" spans="1:2" ht="14.25">
      <c r="A159" s="1" t="s">
        <v>68</v>
      </c>
      <c r="B159" s="3" t="s">
        <v>250</v>
      </c>
    </row>
    <row r="160" spans="1:2" ht="14.25">
      <c r="A160" s="1" t="s">
        <v>69</v>
      </c>
      <c r="B160" s="3" t="s">
        <v>251</v>
      </c>
    </row>
    <row r="161" spans="1:2" ht="14.25">
      <c r="A161" s="1" t="s">
        <v>9</v>
      </c>
      <c r="B161" s="3" t="s">
        <v>213</v>
      </c>
    </row>
    <row r="162" spans="1:2" ht="14.25">
      <c r="A162" s="1" t="s">
        <v>11</v>
      </c>
      <c r="B162" s="3" t="s">
        <v>214</v>
      </c>
    </row>
    <row r="163" spans="1:2" ht="14.25">
      <c r="A163" s="1" t="s">
        <v>13</v>
      </c>
      <c r="B163" s="3" t="s">
        <v>215</v>
      </c>
    </row>
    <row r="164" spans="1:2" ht="14.25">
      <c r="A164" s="1" t="s">
        <v>15</v>
      </c>
      <c r="B164" s="3" t="s">
        <v>216</v>
      </c>
    </row>
    <row r="165" spans="1:2" ht="14.25">
      <c r="A165" s="1" t="s">
        <v>20</v>
      </c>
      <c r="B165" s="3" t="s">
        <v>217</v>
      </c>
    </row>
    <row r="166" spans="1:2" ht="14.25">
      <c r="A166" s="1" t="s">
        <v>22</v>
      </c>
      <c r="B166" s="3" t="s">
        <v>218</v>
      </c>
    </row>
    <row r="167" spans="1:2" ht="14.25">
      <c r="A167" s="1" t="s">
        <v>24</v>
      </c>
      <c r="B167" s="3" t="s">
        <v>219</v>
      </c>
    </row>
    <row r="168" spans="1:2" ht="14.25">
      <c r="A168" s="1" t="s">
        <v>28</v>
      </c>
      <c r="B168" s="3" t="s">
        <v>191</v>
      </c>
    </row>
    <row r="169" spans="1:2" ht="14.25">
      <c r="A169" s="1" t="s">
        <v>30</v>
      </c>
      <c r="B169" s="3" t="s">
        <v>220</v>
      </c>
    </row>
    <row r="170" spans="1:2" ht="14.25">
      <c r="A170" s="1" t="s">
        <v>31</v>
      </c>
      <c r="B170" s="3" t="s">
        <v>221</v>
      </c>
    </row>
    <row r="171" spans="1:2" ht="14.25">
      <c r="A171" s="1" t="s">
        <v>32</v>
      </c>
      <c r="B171" s="3" t="s">
        <v>222</v>
      </c>
    </row>
    <row r="172" spans="1:2" ht="14.25">
      <c r="A172" s="1" t="s">
        <v>35</v>
      </c>
      <c r="B172" s="3" t="s">
        <v>223</v>
      </c>
    </row>
    <row r="173" spans="1:2" ht="14.25">
      <c r="A173" s="1" t="s">
        <v>38</v>
      </c>
      <c r="B173" s="3" t="s">
        <v>224</v>
      </c>
    </row>
    <row r="174" spans="1:2" ht="14.25">
      <c r="A174" s="1" t="s">
        <v>39</v>
      </c>
      <c r="B174" s="3" t="s">
        <v>225</v>
      </c>
    </row>
    <row r="175" spans="1:2" ht="14.25">
      <c r="A175" s="1" t="s">
        <v>40</v>
      </c>
      <c r="B175" s="3" t="s">
        <v>226</v>
      </c>
    </row>
    <row r="176" spans="1:2" ht="14.25">
      <c r="A176" s="1" t="s">
        <v>41</v>
      </c>
      <c r="B176" s="3" t="s">
        <v>227</v>
      </c>
    </row>
    <row r="177" spans="1:2" ht="14.25">
      <c r="A177" s="1" t="s">
        <v>42</v>
      </c>
      <c r="B177" s="3" t="s">
        <v>228</v>
      </c>
    </row>
    <row r="178" spans="1:2" ht="14.25">
      <c r="A178" s="1" t="s">
        <v>45</v>
      </c>
      <c r="B178" s="3" t="s">
        <v>229</v>
      </c>
    </row>
    <row r="179" spans="1:2" ht="14.25">
      <c r="A179" s="1" t="s">
        <v>46</v>
      </c>
      <c r="B179" s="3" t="s">
        <v>230</v>
      </c>
    </row>
    <row r="180" spans="1:2" ht="14.25">
      <c r="A180" s="1" t="s">
        <v>47</v>
      </c>
      <c r="B180" s="3" t="s">
        <v>231</v>
      </c>
    </row>
    <row r="181" spans="1:2" ht="14.25">
      <c r="A181" s="1" t="s">
        <v>48</v>
      </c>
      <c r="B181" s="3" t="s">
        <v>232</v>
      </c>
    </row>
    <row r="182" spans="1:2" ht="14.25">
      <c r="A182" s="1" t="s">
        <v>49</v>
      </c>
      <c r="B182" s="3" t="s">
        <v>233</v>
      </c>
    </row>
    <row r="183" spans="1:2" ht="14.25">
      <c r="A183" s="1" t="s">
        <v>50</v>
      </c>
      <c r="B183" s="3" t="s">
        <v>234</v>
      </c>
    </row>
    <row r="184" spans="1:2" ht="14.25">
      <c r="A184" s="1" t="s">
        <v>51</v>
      </c>
      <c r="B184" s="3" t="s">
        <v>235</v>
      </c>
    </row>
    <row r="185" spans="1:2" ht="14.25">
      <c r="A185" s="1" t="s">
        <v>52</v>
      </c>
      <c r="B185" s="3" t="s">
        <v>236</v>
      </c>
    </row>
    <row r="186" spans="1:2" ht="14.25">
      <c r="A186" s="1" t="s">
        <v>53</v>
      </c>
      <c r="B186" s="3" t="s">
        <v>237</v>
      </c>
    </row>
    <row r="187" spans="1:2" ht="14.25">
      <c r="A187" s="1" t="s">
        <v>54</v>
      </c>
      <c r="B187" s="3" t="s">
        <v>238</v>
      </c>
    </row>
    <row r="188" spans="1:2" ht="14.25">
      <c r="A188" s="1" t="s">
        <v>57</v>
      </c>
      <c r="B188" s="3" t="s">
        <v>239</v>
      </c>
    </row>
    <row r="189" spans="1:2" ht="14.25">
      <c r="A189" s="1" t="s">
        <v>58</v>
      </c>
      <c r="B189" s="3" t="s">
        <v>240</v>
      </c>
    </row>
    <row r="190" spans="1:2" ht="14.25">
      <c r="A190" s="1" t="s">
        <v>59</v>
      </c>
      <c r="B190" s="3" t="s">
        <v>241</v>
      </c>
    </row>
    <row r="191" spans="1:2" ht="14.25">
      <c r="A191" s="1" t="s">
        <v>60</v>
      </c>
      <c r="B191" s="3" t="s">
        <v>242</v>
      </c>
    </row>
    <row r="192" spans="1:2" ht="14.25">
      <c r="A192" s="1" t="s">
        <v>61</v>
      </c>
      <c r="B192" s="3" t="s">
        <v>243</v>
      </c>
    </row>
    <row r="193" spans="1:2" ht="14.25">
      <c r="A193" s="1" t="s">
        <v>62</v>
      </c>
      <c r="B193" s="3" t="s">
        <v>244</v>
      </c>
    </row>
    <row r="194" spans="1:2" ht="14.25">
      <c r="A194" s="1" t="s">
        <v>63</v>
      </c>
      <c r="B194" s="3" t="s">
        <v>245</v>
      </c>
    </row>
    <row r="195" spans="1:2" ht="14.25">
      <c r="A195" s="1" t="s">
        <v>64</v>
      </c>
      <c r="B195" s="3" t="s">
        <v>246</v>
      </c>
    </row>
    <row r="196" spans="1:2" ht="14.25">
      <c r="A196" s="1" t="s">
        <v>65</v>
      </c>
      <c r="B196" s="3" t="s">
        <v>247</v>
      </c>
    </row>
    <row r="197" spans="1:2" ht="14.25">
      <c r="A197" s="1" t="s">
        <v>66</v>
      </c>
      <c r="B197" s="3" t="s">
        <v>248</v>
      </c>
    </row>
    <row r="198" spans="1:2" ht="14.25">
      <c r="A198" s="1" t="s">
        <v>67</v>
      </c>
      <c r="B198" s="3" t="s">
        <v>249</v>
      </c>
    </row>
    <row r="199" spans="1:2" ht="14.25">
      <c r="A199" s="1" t="s">
        <v>68</v>
      </c>
      <c r="B199" s="3" t="s">
        <v>250</v>
      </c>
    </row>
    <row r="200" spans="1:2" ht="14.25">
      <c r="A200" s="1" t="s">
        <v>69</v>
      </c>
      <c r="B200" s="3" t="s">
        <v>251</v>
      </c>
    </row>
    <row r="201" spans="1:2" ht="14.25">
      <c r="A201" s="1" t="s">
        <v>9</v>
      </c>
      <c r="B201" s="3" t="s">
        <v>213</v>
      </c>
    </row>
    <row r="202" spans="1:2" ht="14.25">
      <c r="A202" s="1" t="s">
        <v>11</v>
      </c>
      <c r="B202" s="3" t="s">
        <v>214</v>
      </c>
    </row>
    <row r="203" spans="1:2" ht="14.25">
      <c r="A203" s="1" t="s">
        <v>13</v>
      </c>
      <c r="B203" s="3" t="s">
        <v>215</v>
      </c>
    </row>
    <row r="204" spans="1:2" ht="14.25">
      <c r="A204" s="1" t="s">
        <v>15</v>
      </c>
      <c r="B204" s="3" t="s">
        <v>216</v>
      </c>
    </row>
    <row r="205" spans="1:2" ht="14.25">
      <c r="A205" s="1" t="s">
        <v>20</v>
      </c>
      <c r="B205" s="3" t="s">
        <v>217</v>
      </c>
    </row>
    <row r="206" spans="1:2" ht="14.25">
      <c r="A206" s="1" t="s">
        <v>22</v>
      </c>
      <c r="B206" s="3" t="s">
        <v>218</v>
      </c>
    </row>
    <row r="207" spans="1:2" ht="14.25">
      <c r="A207" s="1" t="s">
        <v>24</v>
      </c>
      <c r="B207" s="3" t="s">
        <v>219</v>
      </c>
    </row>
    <row r="208" spans="1:2" ht="14.25">
      <c r="A208" s="1" t="s">
        <v>28</v>
      </c>
      <c r="B208" s="3" t="s">
        <v>191</v>
      </c>
    </row>
    <row r="209" spans="1:2" ht="14.25">
      <c r="A209" s="1" t="s">
        <v>30</v>
      </c>
      <c r="B209" s="3" t="s">
        <v>220</v>
      </c>
    </row>
    <row r="210" spans="1:2" ht="14.25">
      <c r="A210" s="1" t="s">
        <v>31</v>
      </c>
      <c r="B210" s="3" t="s">
        <v>221</v>
      </c>
    </row>
    <row r="211" spans="1:2" ht="14.25">
      <c r="A211" s="1" t="s">
        <v>32</v>
      </c>
      <c r="B211" s="3" t="s">
        <v>222</v>
      </c>
    </row>
    <row r="212" spans="1:2" ht="14.25">
      <c r="A212" s="1" t="s">
        <v>35</v>
      </c>
      <c r="B212" s="3" t="s">
        <v>223</v>
      </c>
    </row>
    <row r="213" spans="1:2" ht="14.25">
      <c r="A213" s="1" t="s">
        <v>38</v>
      </c>
      <c r="B213" s="3" t="s">
        <v>224</v>
      </c>
    </row>
    <row r="214" spans="1:2" ht="14.25">
      <c r="A214" s="1" t="s">
        <v>39</v>
      </c>
      <c r="B214" s="3" t="s">
        <v>225</v>
      </c>
    </row>
    <row r="215" spans="1:2" ht="14.25">
      <c r="A215" s="1" t="s">
        <v>40</v>
      </c>
      <c r="B215" s="3" t="s">
        <v>226</v>
      </c>
    </row>
    <row r="216" spans="1:2" ht="14.25">
      <c r="A216" s="1" t="s">
        <v>41</v>
      </c>
      <c r="B216" s="3" t="s">
        <v>227</v>
      </c>
    </row>
    <row r="217" spans="1:2" ht="14.25">
      <c r="A217" s="1" t="s">
        <v>42</v>
      </c>
      <c r="B217" s="3" t="s">
        <v>228</v>
      </c>
    </row>
    <row r="218" spans="1:2" ht="14.25">
      <c r="A218" s="1" t="s">
        <v>45</v>
      </c>
      <c r="B218" s="3" t="s">
        <v>229</v>
      </c>
    </row>
    <row r="219" spans="1:2" ht="14.25">
      <c r="A219" s="1" t="s">
        <v>46</v>
      </c>
      <c r="B219" s="3" t="s">
        <v>230</v>
      </c>
    </row>
    <row r="220" spans="1:2" ht="14.25">
      <c r="A220" s="1" t="s">
        <v>47</v>
      </c>
      <c r="B220" s="3" t="s">
        <v>231</v>
      </c>
    </row>
    <row r="221" spans="1:2" ht="14.25">
      <c r="A221" s="1" t="s">
        <v>48</v>
      </c>
      <c r="B221" s="3" t="s">
        <v>232</v>
      </c>
    </row>
    <row r="222" spans="1:2" ht="14.25">
      <c r="A222" s="1" t="s">
        <v>49</v>
      </c>
      <c r="B222" s="3" t="s">
        <v>233</v>
      </c>
    </row>
    <row r="223" spans="1:2" ht="14.25">
      <c r="A223" s="1" t="s">
        <v>50</v>
      </c>
      <c r="B223" s="3" t="s">
        <v>234</v>
      </c>
    </row>
    <row r="224" spans="1:2" ht="14.25">
      <c r="A224" s="1" t="s">
        <v>51</v>
      </c>
      <c r="B224" s="3" t="s">
        <v>235</v>
      </c>
    </row>
    <row r="225" spans="1:2" ht="14.25">
      <c r="A225" s="1" t="s">
        <v>52</v>
      </c>
      <c r="B225" s="3" t="s">
        <v>236</v>
      </c>
    </row>
    <row r="226" spans="1:2" ht="14.25">
      <c r="A226" s="1" t="s">
        <v>53</v>
      </c>
      <c r="B226" s="3" t="s">
        <v>237</v>
      </c>
    </row>
    <row r="227" spans="1:2" ht="14.25">
      <c r="A227" s="1" t="s">
        <v>54</v>
      </c>
      <c r="B227" s="3" t="s">
        <v>238</v>
      </c>
    </row>
    <row r="228" spans="1:2" ht="14.25">
      <c r="A228" s="1" t="s">
        <v>57</v>
      </c>
      <c r="B228" s="3" t="s">
        <v>239</v>
      </c>
    </row>
    <row r="229" spans="1:2" ht="14.25">
      <c r="A229" s="1" t="s">
        <v>58</v>
      </c>
      <c r="B229" s="3" t="s">
        <v>240</v>
      </c>
    </row>
    <row r="230" spans="1:2" ht="14.25">
      <c r="A230" s="1" t="s">
        <v>59</v>
      </c>
      <c r="B230" s="3" t="s">
        <v>241</v>
      </c>
    </row>
    <row r="231" spans="1:2" ht="14.25">
      <c r="A231" s="1" t="s">
        <v>60</v>
      </c>
      <c r="B231" s="3" t="s">
        <v>242</v>
      </c>
    </row>
    <row r="232" spans="1:2" ht="14.25">
      <c r="A232" s="1" t="s">
        <v>61</v>
      </c>
      <c r="B232" s="3" t="s">
        <v>243</v>
      </c>
    </row>
    <row r="233" spans="1:2" ht="14.25">
      <c r="A233" s="1" t="s">
        <v>62</v>
      </c>
      <c r="B233" s="3" t="s">
        <v>244</v>
      </c>
    </row>
    <row r="234" spans="1:2" ht="14.25">
      <c r="A234" s="1" t="s">
        <v>63</v>
      </c>
      <c r="B234" s="3" t="s">
        <v>245</v>
      </c>
    </row>
    <row r="235" spans="1:2" ht="14.25">
      <c r="A235" s="1" t="s">
        <v>64</v>
      </c>
      <c r="B235" s="3" t="s">
        <v>246</v>
      </c>
    </row>
    <row r="236" spans="1:2" ht="14.25">
      <c r="A236" s="1" t="s">
        <v>65</v>
      </c>
      <c r="B236" s="3" t="s">
        <v>247</v>
      </c>
    </row>
    <row r="237" spans="1:2" ht="14.25">
      <c r="A237" s="1" t="s">
        <v>66</v>
      </c>
      <c r="B237" s="3" t="s">
        <v>248</v>
      </c>
    </row>
    <row r="238" spans="1:2" ht="14.25">
      <c r="A238" s="1" t="s">
        <v>67</v>
      </c>
      <c r="B238" s="3" t="s">
        <v>249</v>
      </c>
    </row>
    <row r="239" spans="1:2" ht="14.25">
      <c r="A239" s="1" t="s">
        <v>68</v>
      </c>
      <c r="B239" s="3" t="s">
        <v>250</v>
      </c>
    </row>
    <row r="240" spans="1:2" ht="14.25">
      <c r="A240" s="1" t="s">
        <v>69</v>
      </c>
      <c r="B240" s="3" t="s">
        <v>251</v>
      </c>
    </row>
    <row r="241" spans="1:2" ht="14.25">
      <c r="A241" s="1" t="s">
        <v>9</v>
      </c>
      <c r="B241" s="3" t="s">
        <v>213</v>
      </c>
    </row>
    <row r="242" spans="1:2" ht="14.25">
      <c r="A242" s="1" t="s">
        <v>11</v>
      </c>
      <c r="B242" s="3" t="s">
        <v>214</v>
      </c>
    </row>
    <row r="243" spans="1:2" ht="14.25">
      <c r="A243" s="1" t="s">
        <v>13</v>
      </c>
      <c r="B243" s="3" t="s">
        <v>215</v>
      </c>
    </row>
    <row r="244" spans="1:2" ht="14.25">
      <c r="A244" s="1" t="s">
        <v>15</v>
      </c>
      <c r="B244" s="3" t="s">
        <v>216</v>
      </c>
    </row>
    <row r="245" spans="1:2" ht="14.25">
      <c r="A245" s="1" t="s">
        <v>20</v>
      </c>
      <c r="B245" s="3" t="s">
        <v>217</v>
      </c>
    </row>
    <row r="246" spans="1:2" ht="14.25">
      <c r="A246" s="1" t="s">
        <v>22</v>
      </c>
      <c r="B246" s="3" t="s">
        <v>218</v>
      </c>
    </row>
    <row r="247" spans="1:2" ht="14.25">
      <c r="A247" s="1" t="s">
        <v>24</v>
      </c>
      <c r="B247" s="3" t="s">
        <v>219</v>
      </c>
    </row>
    <row r="248" spans="1:2" ht="14.25">
      <c r="A248" s="1" t="s">
        <v>28</v>
      </c>
      <c r="B248" s="3" t="s">
        <v>191</v>
      </c>
    </row>
    <row r="249" spans="1:2" ht="14.25">
      <c r="A249" s="1" t="s">
        <v>30</v>
      </c>
      <c r="B249" s="3" t="s">
        <v>220</v>
      </c>
    </row>
    <row r="250" spans="1:2" ht="14.25">
      <c r="A250" s="1" t="s">
        <v>31</v>
      </c>
      <c r="B250" s="3" t="s">
        <v>221</v>
      </c>
    </row>
    <row r="251" spans="1:2" ht="14.25">
      <c r="A251" s="1" t="s">
        <v>32</v>
      </c>
      <c r="B251" s="3" t="s">
        <v>222</v>
      </c>
    </row>
    <row r="252" spans="1:2" ht="14.25">
      <c r="A252" s="1" t="s">
        <v>35</v>
      </c>
      <c r="B252" s="3" t="s">
        <v>223</v>
      </c>
    </row>
    <row r="253" spans="1:2" ht="14.25">
      <c r="A253" s="1" t="s">
        <v>38</v>
      </c>
      <c r="B253" s="3" t="s">
        <v>224</v>
      </c>
    </row>
    <row r="254" spans="1:2" ht="14.25">
      <c r="A254" s="1" t="s">
        <v>39</v>
      </c>
      <c r="B254" s="3" t="s">
        <v>225</v>
      </c>
    </row>
    <row r="255" spans="1:2" ht="14.25">
      <c r="A255" s="1" t="s">
        <v>40</v>
      </c>
      <c r="B255" s="3" t="s">
        <v>226</v>
      </c>
    </row>
    <row r="256" spans="1:2" ht="14.25">
      <c r="A256" s="1" t="s">
        <v>41</v>
      </c>
      <c r="B256" s="3" t="s">
        <v>227</v>
      </c>
    </row>
    <row r="257" spans="1:2" ht="14.25">
      <c r="A257" s="1" t="s">
        <v>42</v>
      </c>
      <c r="B257" s="3" t="s">
        <v>228</v>
      </c>
    </row>
    <row r="258" spans="1:2" ht="14.25">
      <c r="A258" s="1" t="s">
        <v>45</v>
      </c>
      <c r="B258" s="3" t="s">
        <v>229</v>
      </c>
    </row>
    <row r="259" spans="1:2" ht="14.25">
      <c r="A259" s="1" t="s">
        <v>46</v>
      </c>
      <c r="B259" s="3" t="s">
        <v>230</v>
      </c>
    </row>
    <row r="260" spans="1:2" ht="14.25">
      <c r="A260" s="1" t="s">
        <v>47</v>
      </c>
      <c r="B260" s="3" t="s">
        <v>231</v>
      </c>
    </row>
    <row r="261" spans="1:2" ht="14.25">
      <c r="A261" s="1" t="s">
        <v>48</v>
      </c>
      <c r="B261" s="3" t="s">
        <v>232</v>
      </c>
    </row>
    <row r="262" spans="1:2" ht="14.25">
      <c r="A262" s="1" t="s">
        <v>49</v>
      </c>
      <c r="B262" s="3" t="s">
        <v>233</v>
      </c>
    </row>
    <row r="263" spans="1:2" ht="14.25">
      <c r="A263" s="1" t="s">
        <v>50</v>
      </c>
      <c r="B263" s="3" t="s">
        <v>234</v>
      </c>
    </row>
    <row r="264" spans="1:2" ht="14.25">
      <c r="A264" s="1" t="s">
        <v>51</v>
      </c>
      <c r="B264" s="3" t="s">
        <v>235</v>
      </c>
    </row>
    <row r="265" spans="1:2" ht="14.25">
      <c r="A265" s="1" t="s">
        <v>52</v>
      </c>
      <c r="B265" s="3" t="s">
        <v>236</v>
      </c>
    </row>
    <row r="266" spans="1:2" ht="14.25">
      <c r="A266" s="1" t="s">
        <v>53</v>
      </c>
      <c r="B266" s="3" t="s">
        <v>237</v>
      </c>
    </row>
    <row r="267" spans="1:2" ht="14.25">
      <c r="A267" s="1" t="s">
        <v>54</v>
      </c>
      <c r="B267" s="3" t="s">
        <v>238</v>
      </c>
    </row>
    <row r="268" spans="1:2" ht="14.25">
      <c r="A268" s="1" t="s">
        <v>57</v>
      </c>
      <c r="B268" s="3" t="s">
        <v>239</v>
      </c>
    </row>
    <row r="269" spans="1:2" ht="14.25">
      <c r="A269" s="1" t="s">
        <v>58</v>
      </c>
      <c r="B269" s="3" t="s">
        <v>240</v>
      </c>
    </row>
    <row r="270" spans="1:2" ht="14.25">
      <c r="A270" s="1" t="s">
        <v>59</v>
      </c>
      <c r="B270" s="3" t="s">
        <v>241</v>
      </c>
    </row>
    <row r="271" spans="1:2" ht="14.25">
      <c r="A271" s="1" t="s">
        <v>60</v>
      </c>
      <c r="B271" s="3" t="s">
        <v>242</v>
      </c>
    </row>
    <row r="272" spans="1:2" ht="14.25">
      <c r="A272" s="1" t="s">
        <v>61</v>
      </c>
      <c r="B272" s="3" t="s">
        <v>243</v>
      </c>
    </row>
    <row r="273" spans="1:2" ht="14.25">
      <c r="A273" s="1" t="s">
        <v>62</v>
      </c>
      <c r="B273" s="3" t="s">
        <v>244</v>
      </c>
    </row>
    <row r="274" spans="1:2" ht="14.25">
      <c r="A274" s="1" t="s">
        <v>63</v>
      </c>
      <c r="B274" s="3" t="s">
        <v>245</v>
      </c>
    </row>
    <row r="275" spans="1:2" ht="14.25">
      <c r="A275" s="1" t="s">
        <v>64</v>
      </c>
      <c r="B275" s="3" t="s">
        <v>246</v>
      </c>
    </row>
    <row r="276" spans="1:2" ht="14.25">
      <c r="A276" s="1" t="s">
        <v>65</v>
      </c>
      <c r="B276" s="3" t="s">
        <v>247</v>
      </c>
    </row>
    <row r="277" spans="1:2" ht="14.25">
      <c r="A277" s="1" t="s">
        <v>66</v>
      </c>
      <c r="B277" s="3" t="s">
        <v>248</v>
      </c>
    </row>
    <row r="278" spans="1:2" ht="14.25">
      <c r="A278" s="1" t="s">
        <v>67</v>
      </c>
      <c r="B278" s="3" t="s">
        <v>249</v>
      </c>
    </row>
    <row r="279" spans="1:2" ht="14.25">
      <c r="A279" s="1" t="s">
        <v>68</v>
      </c>
      <c r="B279" s="3" t="s">
        <v>250</v>
      </c>
    </row>
    <row r="280" spans="1:2" ht="14.25">
      <c r="A280" s="1" t="s">
        <v>69</v>
      </c>
      <c r="B280" s="3" t="s">
        <v>251</v>
      </c>
    </row>
  </sheetData>
  <sheetProtection/>
  <dataValidations count="38">
    <dataValidation type="list" allowBlank="1" showInputMessage="1" showErrorMessage="1" sqref="B9 B49 B89 B129 B169 B209 B249">
      <formula1>"市医疗保险局（会计）"</formula1>
    </dataValidation>
    <dataValidation type="list" allowBlank="1" showInputMessage="1" showErrorMessage="1" sqref="B39 B79 B119 B159 B199 B239 B279">
      <formula1>"市军队离退休干部休养所"</formula1>
    </dataValidation>
    <dataValidation type="list" allowBlank="1" showInputMessage="1" showErrorMessage="1" sqref="B8 B48 B88 B128 B168 B208 B248">
      <formula1>"市医疗保险局"</formula1>
    </dataValidation>
    <dataValidation type="list" allowBlank="1" showInputMessage="1" showErrorMessage="1" sqref="B38 B78 B118 B158 B198 B238 B278">
      <formula1>"市民政系统会计核算中心"</formula1>
    </dataValidation>
    <dataValidation type="list" allowBlank="1" showInputMessage="1" showErrorMessage="1" sqref="B31 B71 B111 B151 B191 B231 B271">
      <formula1>"市农村综合产权交易中心"</formula1>
    </dataValidation>
    <dataValidation type="list" allowBlank="1" showInputMessage="1" showErrorMessage="1" sqref="B26 B66 B106 B146 B186 B226 B266">
      <formula1>"市农村公路管理局（谋道镇）"</formula1>
    </dataValidation>
    <dataValidation type="list" allowBlank="1" showInputMessage="1" showErrorMessage="1" sqref="B1 B41 B81 B121 B161 B201 B241">
      <formula1>"市政协办公室"</formula1>
    </dataValidation>
    <dataValidation type="list" allowBlank="1" showInputMessage="1" showErrorMessage="1" sqref="B10 B50 B90 B130 B170 B210 B250">
      <formula1>"市团堡镇人社服务中心"</formula1>
    </dataValidation>
    <dataValidation type="list" allowBlank="1" showInputMessage="1" showErrorMessage="1" sqref="B5 B45 B85 B125 B165 B205 B245">
      <formula1>"市电视台"</formula1>
    </dataValidation>
    <dataValidation type="list" allowBlank="1" showInputMessage="1" showErrorMessage="1" sqref="B23 B63 B103 B143 B183 B223 B263">
      <formula1>"市农村公路管理局（团堡镇）"</formula1>
    </dataValidation>
    <dataValidation type="list" allowBlank="1" showInputMessage="1" showErrorMessage="1" sqref="B2 B42 B82 B122 B162 B202 B242">
      <formula1>"市商务局"</formula1>
    </dataValidation>
    <dataValidation type="list" allowBlank="1" showInputMessage="1" showErrorMessage="1" sqref="B3 B43 B83 B123 B163 B203 B243">
      <formula1>"市政务服务中心管理办公室"</formula1>
    </dataValidation>
    <dataValidation type="list" allowBlank="1" showInputMessage="1" showErrorMessage="1" sqref="B4 B44 B84 B124 B164 B204 B244">
      <formula1>"恩施日报社利川记者站"</formula1>
    </dataValidation>
    <dataValidation type="list" allowBlank="1" showInputMessage="1" showErrorMessage="1" sqref="B6 B46 B86 B126 B166 B206 B246">
      <formula1>"市新闻中心"</formula1>
    </dataValidation>
    <dataValidation type="list" allowBlank="1" showInputMessage="1" showErrorMessage="1" sqref="B7 B47 B87 B127 B167 B207 B247">
      <formula1>"市公共就业和人才服务局"</formula1>
    </dataValidation>
    <dataValidation type="list" allowBlank="1" showInputMessage="1" showErrorMessage="1" sqref="B22 B62 B102 B142 B182 B222 B262">
      <formula1>"市农村公路管理局（元堡乡）"</formula1>
    </dataValidation>
    <dataValidation type="list" allowBlank="1" showInputMessage="1" showErrorMessage="1" sqref="B11 B51 B91 B131 B171 B211 B251">
      <formula1>"市谋道镇人社服务中心"</formula1>
    </dataValidation>
    <dataValidation type="list" allowBlank="1" showInputMessage="1" showErrorMessage="1" sqref="B40 B80 B120 B160 B200 B240 B280">
      <formula1>"市救助管理站"</formula1>
    </dataValidation>
    <dataValidation type="list" allowBlank="1" showInputMessage="1" showErrorMessage="1" sqref="B30 B70 B110 B150 B190 B230 B270">
      <formula1>"市扶贫开发服务中心（扶贫）"</formula1>
    </dataValidation>
    <dataValidation type="list" allowBlank="1" showInputMessage="1" showErrorMessage="1" sqref="B15 B55 B95 B135 B175 B215 B255">
      <formula1>"市忠路镇人社服务中心"</formula1>
    </dataValidation>
    <dataValidation type="list" allowBlank="1" showInputMessage="1" showErrorMessage="1" sqref="B16 B56 B96 B136 B176 B216 B256">
      <formula1>"市农村公路管理局（汪营镇）"</formula1>
    </dataValidation>
    <dataValidation type="list" allowBlank="1" showInputMessage="1" showErrorMessage="1" sqref="B17 B57 B97 B137 B177 B217 B257">
      <formula1>"市农村公路管理局（凉雾乡）"</formula1>
    </dataValidation>
    <dataValidation type="list" allowBlank="1" showInputMessage="1" showErrorMessage="1" sqref="B18 B58 B98 B138 B178 B218 B258">
      <formula1>"市农村公路管理局（忠路镇）"</formula1>
    </dataValidation>
    <dataValidation type="list" allowBlank="1" showInputMessage="1" showErrorMessage="1" sqref="B19 B59 B99 B139 B179 B219 B259">
      <formula1>"市农村公路管理局（文斗乡）"</formula1>
    </dataValidation>
    <dataValidation type="list" allowBlank="1" showInputMessage="1" showErrorMessage="1" sqref="B20 B60 B100 B140 B180 B220 B260">
      <formula1>"市农村公路管理局（沙溪乡）"</formula1>
    </dataValidation>
    <dataValidation type="list" allowBlank="1" showInputMessage="1" showErrorMessage="1" sqref="B25 B65 B105 B145 B185 B225 B265">
      <formula1>"市农村公路管理局（南坪乡）"</formula1>
    </dataValidation>
    <dataValidation type="list" allowBlank="1" showInputMessage="1" showErrorMessage="1" sqref="B21 B61 B101 B141 B181 B221 B261">
      <formula1>"市农村公路管理局（毛坝镇）"</formula1>
    </dataValidation>
    <dataValidation type="list" allowBlank="1" showInputMessage="1" showErrorMessage="1" sqref="B24 B64 B104 B144 B184 B224 B264">
      <formula1>"市农村公路管理局（柏杨坝镇）"</formula1>
    </dataValidation>
    <dataValidation type="list" allowBlank="1" showInputMessage="1" showErrorMessage="1" sqref="B27 B67 B107 B147 B187 B227 B267">
      <formula1>"市农村公路管理局（建南镇）"</formula1>
    </dataValidation>
    <dataValidation type="list" allowBlank="1" showInputMessage="1" showErrorMessage="1" sqref="B28 B68 B108 B148 B188 B228 B268">
      <formula1>"市扶贫开发服务中心（宣传）"</formula1>
    </dataValidation>
    <dataValidation type="list" allowBlank="1" showInputMessage="1" showErrorMessage="1" sqref="B29 B69 B109 B149 B189 B229 B269">
      <formula1>"市扶贫开发服务中心（财会）"</formula1>
    </dataValidation>
    <dataValidation type="list" allowBlank="1" showInputMessage="1" showErrorMessage="1" sqref="B32 B72 B112 B152 B192 B232 B272">
      <formula1>"市预算编审中心"</formula1>
    </dataValidation>
    <dataValidation type="list" allowBlank="1" showInputMessage="1" showErrorMessage="1" sqref="B12:B14 B52:B54 B92:B94 B132:B134 B172:B174 B212:B214 B252:B254">
      <formula1>#REF!</formula1>
    </dataValidation>
    <dataValidation type="list" allowBlank="1" showInputMessage="1" showErrorMessage="1" sqref="B33 B73 B113 B153 B193 B233 B273">
      <formula1>"市金子山林场"</formula1>
    </dataValidation>
    <dataValidation type="list" allowBlank="1" showInputMessage="1" showErrorMessage="1" sqref="B34 B74 B114 B154 B194 B234 B274">
      <formula1>"市国有甘溪山林场"</formula1>
    </dataValidation>
    <dataValidation type="list" allowBlank="1" showInputMessage="1" showErrorMessage="1" sqref="B35 B75 B115 B155 B195 B235 B275">
      <formula1>"市国有福宝山林场"</formula1>
    </dataValidation>
    <dataValidation type="list" allowBlank="1" showInputMessage="1" showErrorMessage="1" sqref="B36 B76 B116 B156 B196 B236 B276">
      <formula1>"市动物卫生监督所"</formula1>
    </dataValidation>
    <dataValidation type="list" allowBlank="1" showInputMessage="1" showErrorMessage="1" sqref="B37 B77 B117 B157 B197 B237 B277">
      <formula1>"市水土保持监测站"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ylh</cp:lastModifiedBy>
  <cp:lastPrinted>2017-06-19T03:36:15Z</cp:lastPrinted>
  <dcterms:created xsi:type="dcterms:W3CDTF">1996-12-17T01:32:42Z</dcterms:created>
  <dcterms:modified xsi:type="dcterms:W3CDTF">2017-06-19T03:36:28Z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