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55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<sst xmlns="http://schemas.openxmlformats.org/spreadsheetml/2006/main" count="673" uniqueCount="253">
  <si>
    <t>姓名</t>
  </si>
  <si>
    <t>性别</t>
  </si>
  <si>
    <t>序号</t>
  </si>
  <si>
    <t>职位代码</t>
  </si>
  <si>
    <t>职位名称</t>
  </si>
  <si>
    <t>身份证号码</t>
  </si>
  <si>
    <t>单位名称</t>
  </si>
  <si>
    <t>公共科目笔试总成绩</t>
  </si>
  <si>
    <t>平均分</t>
  </si>
  <si>
    <t>面试时间</t>
  </si>
  <si>
    <t>面试分组</t>
  </si>
  <si>
    <t>未达到规定面试比例的职位，面试成绩低于当天本考官组面试的使用同一套面试题的考生平均分的不进行体检。</t>
  </si>
  <si>
    <t>综合成绩的计算方法为：综合成绩=（行测+申论）/2*50%+面试*50%</t>
  </si>
  <si>
    <t>总计：65</t>
  </si>
  <si>
    <t>2018年补充录用公务员综合成绩</t>
  </si>
  <si>
    <t>221884902</t>
  </si>
  <si>
    <t>农业发展规划</t>
  </si>
  <si>
    <t>北京市密云区穆家峪镇人民政府</t>
  </si>
  <si>
    <t>110228199409090018</t>
  </si>
  <si>
    <t>武源斌</t>
  </si>
  <si>
    <t>男</t>
  </si>
  <si>
    <t>11022819921222262X</t>
  </si>
  <si>
    <t>刘琦</t>
  </si>
  <si>
    <t>女</t>
  </si>
  <si>
    <t>221814501</t>
  </si>
  <si>
    <t>综合文秘职位</t>
  </si>
  <si>
    <t>北京市密云区河南寨镇</t>
  </si>
  <si>
    <t>532621198805214345</t>
  </si>
  <si>
    <t>倪文俊</t>
  </si>
  <si>
    <t>360481198711131022</t>
  </si>
  <si>
    <t>郭遗星</t>
  </si>
  <si>
    <t>11022719841210124X</t>
  </si>
  <si>
    <t>任杨</t>
  </si>
  <si>
    <t>221814502</t>
  </si>
  <si>
    <t>综合管理职位</t>
  </si>
  <si>
    <t>152127199512191623</t>
  </si>
  <si>
    <t>张晓萌</t>
  </si>
  <si>
    <t>410727199002092021</t>
  </si>
  <si>
    <t>黄淑莉</t>
  </si>
  <si>
    <t>130529199404196223</t>
  </si>
  <si>
    <t>高洁</t>
  </si>
  <si>
    <t>221814101</t>
  </si>
  <si>
    <t>科员</t>
  </si>
  <si>
    <t>北京市密云区巨各庄镇人民政府</t>
  </si>
  <si>
    <t>110228198511010040</t>
  </si>
  <si>
    <t>陈晓晓</t>
  </si>
  <si>
    <t>221884404</t>
  </si>
  <si>
    <t>北京市密云区北庄镇人民政府</t>
  </si>
  <si>
    <t>14052219870312592X</t>
  </si>
  <si>
    <t>卢文静</t>
  </si>
  <si>
    <t>110228199012011529</t>
  </si>
  <si>
    <t>杜欣怡</t>
  </si>
  <si>
    <t>130406198501210643</t>
  </si>
  <si>
    <t>杨少澜</t>
  </si>
  <si>
    <t>221884405</t>
  </si>
  <si>
    <t>110228198311050056</t>
  </si>
  <si>
    <t>刘明星</t>
  </si>
  <si>
    <t>110228198708270022</t>
  </si>
  <si>
    <t>翟雅芳</t>
  </si>
  <si>
    <t>622322198512170029</t>
  </si>
  <si>
    <t>陶永亮</t>
  </si>
  <si>
    <t>221884702</t>
  </si>
  <si>
    <t>信息工作职位</t>
  </si>
  <si>
    <t>北京市密云区太师屯镇人民政府</t>
  </si>
  <si>
    <t>110228199212190023</t>
  </si>
  <si>
    <t>袁征</t>
  </si>
  <si>
    <t>121814601</t>
  </si>
  <si>
    <t>北京市密云区西田各庄镇人民政府</t>
  </si>
  <si>
    <t>320382198301185910</t>
  </si>
  <si>
    <t>曹道远</t>
  </si>
  <si>
    <t>140522199304155624</t>
  </si>
  <si>
    <t>石倩倩</t>
  </si>
  <si>
    <t>110105199011154122</t>
  </si>
  <si>
    <t>张德荣</t>
  </si>
  <si>
    <t>121814602</t>
  </si>
  <si>
    <t>11022819901024322X</t>
  </si>
  <si>
    <t>王平</t>
  </si>
  <si>
    <t>110228198905271227</t>
  </si>
  <si>
    <t>王诗音</t>
  </si>
  <si>
    <t>110228198510293843</t>
  </si>
  <si>
    <t>王倩</t>
  </si>
  <si>
    <t>121814603</t>
  </si>
  <si>
    <t>11022819960724003X</t>
  </si>
  <si>
    <t>杜国鑫</t>
  </si>
  <si>
    <t>110228199602070668</t>
  </si>
  <si>
    <t>张田恬</t>
  </si>
  <si>
    <t>110228199502250020</t>
  </si>
  <si>
    <t>赵晓蔓</t>
  </si>
  <si>
    <t>221885003</t>
  </si>
  <si>
    <t>北京市密云区东邵渠镇人民政府</t>
  </si>
  <si>
    <t>110228198610020025</t>
  </si>
  <si>
    <t>王文祺</t>
  </si>
  <si>
    <t>221884203</t>
  </si>
  <si>
    <t>北京市密云区冯家峪镇人民政府</t>
  </si>
  <si>
    <t>110228199108274614</t>
  </si>
  <si>
    <t>金旭</t>
  </si>
  <si>
    <t>362522199701105033</t>
  </si>
  <si>
    <t>李志伟</t>
  </si>
  <si>
    <t>142232199208283843</t>
  </si>
  <si>
    <t>王金燕</t>
  </si>
  <si>
    <t>221884204</t>
  </si>
  <si>
    <t>110222199011124320</t>
  </si>
  <si>
    <t>侯新</t>
  </si>
  <si>
    <t>11022819910615642X</t>
  </si>
  <si>
    <t>郭晨阳</t>
  </si>
  <si>
    <t>110228198701150028</t>
  </si>
  <si>
    <t>倪茜</t>
  </si>
  <si>
    <t>221884205</t>
  </si>
  <si>
    <t>371002199212127811</t>
  </si>
  <si>
    <t>林森</t>
  </si>
  <si>
    <t>320902199507311041</t>
  </si>
  <si>
    <t>郝蕾</t>
  </si>
  <si>
    <t>420624199307034719</t>
  </si>
  <si>
    <t>白德凤</t>
  </si>
  <si>
    <t>221813701</t>
  </si>
  <si>
    <t>城市管理岗</t>
  </si>
  <si>
    <t>北京市密云区溪翁庄镇人民政府</t>
  </si>
  <si>
    <t>110228199302040045</t>
  </si>
  <si>
    <t>张佳</t>
  </si>
  <si>
    <t>110228198505200059</t>
  </si>
  <si>
    <t>黄子昭</t>
  </si>
  <si>
    <t>11022819940328003X</t>
  </si>
  <si>
    <t>郭寰</t>
  </si>
  <si>
    <t>110228198901092133</t>
  </si>
  <si>
    <t>祝新</t>
  </si>
  <si>
    <t>110228198603093517</t>
  </si>
  <si>
    <t>刘新凯</t>
  </si>
  <si>
    <t>110228199010162120</t>
  </si>
  <si>
    <t>郭娜</t>
  </si>
  <si>
    <t>221813702</t>
  </si>
  <si>
    <t>信息宣传岗</t>
  </si>
  <si>
    <t>110228198811072622</t>
  </si>
  <si>
    <t>高彩霞</t>
  </si>
  <si>
    <t>110228199201280912</t>
  </si>
  <si>
    <t>郑帅</t>
  </si>
  <si>
    <t>110228198707202626</t>
  </si>
  <si>
    <t>宋曼利</t>
  </si>
  <si>
    <t>221884803</t>
  </si>
  <si>
    <t>安全管理科科员</t>
  </si>
  <si>
    <t>北京市密云区高岭镇人民政府</t>
  </si>
  <si>
    <t>110229198301300038</t>
  </si>
  <si>
    <t>张剑波</t>
  </si>
  <si>
    <t>110228199110060033</t>
  </si>
  <si>
    <t>茹森</t>
  </si>
  <si>
    <t>221884603</t>
  </si>
  <si>
    <t>监察员</t>
  </si>
  <si>
    <t>北京市密云区不老屯镇人民政府</t>
  </si>
  <si>
    <t>110228199008310614</t>
  </si>
  <si>
    <t>赵超群</t>
  </si>
  <si>
    <t>110223199207171862</t>
  </si>
  <si>
    <t>王波</t>
  </si>
  <si>
    <t>110228199109305427</t>
  </si>
  <si>
    <t>赵红</t>
  </si>
  <si>
    <t>221813901</t>
  </si>
  <si>
    <t>北京市密云区鼓楼街道办事处</t>
  </si>
  <si>
    <t>341202199004011561</t>
  </si>
  <si>
    <t>卢佳婷</t>
  </si>
  <si>
    <t>362424199309060026</t>
  </si>
  <si>
    <t>邓晨</t>
  </si>
  <si>
    <t>142431199210092725</t>
  </si>
  <si>
    <t>杨旭峰</t>
  </si>
  <si>
    <t>221813501</t>
  </si>
  <si>
    <t>北京市密云区十里堡镇人民政府</t>
  </si>
  <si>
    <t>110228198707211223</t>
  </si>
  <si>
    <t>徐影</t>
  </si>
  <si>
    <t>221884502</t>
  </si>
  <si>
    <t>城市管理执法岗</t>
  </si>
  <si>
    <t>北京市密云区古北口镇人民政府</t>
  </si>
  <si>
    <t>142326199305314523</t>
  </si>
  <si>
    <t>王洁琼</t>
  </si>
  <si>
    <t>110226198803280840</t>
  </si>
  <si>
    <t>徐少华</t>
  </si>
  <si>
    <t>210804199210301020</t>
  </si>
  <si>
    <t>张天仪</t>
  </si>
  <si>
    <t>371081199208061026</t>
  </si>
  <si>
    <t>李小涵</t>
  </si>
  <si>
    <t>210281198907212322</t>
  </si>
  <si>
    <t>姜莹</t>
  </si>
  <si>
    <t>110228199304090011</t>
  </si>
  <si>
    <t>齐大成</t>
  </si>
  <si>
    <t>221814701</t>
  </si>
  <si>
    <t>综合管理岗</t>
  </si>
  <si>
    <t>北京市石城镇人民政府</t>
  </si>
  <si>
    <t>130402198708281822</t>
  </si>
  <si>
    <t>贾薇</t>
  </si>
  <si>
    <t>130181198112254523</t>
  </si>
  <si>
    <t>张希</t>
  </si>
  <si>
    <t>130229199411110022</t>
  </si>
  <si>
    <t>万朝阳</t>
  </si>
  <si>
    <t>221814702</t>
  </si>
  <si>
    <t>综合执法岗</t>
  </si>
  <si>
    <t>11022819901015004X</t>
  </si>
  <si>
    <t>张钰</t>
  </si>
  <si>
    <t>110228199509060019</t>
  </si>
  <si>
    <t>哈兆亿</t>
  </si>
  <si>
    <t>110228199501092112</t>
  </si>
  <si>
    <t>李爱佳</t>
  </si>
  <si>
    <t>2018年6月28日上午</t>
  </si>
  <si>
    <t>一组</t>
  </si>
  <si>
    <t>二组</t>
  </si>
  <si>
    <t>缺考</t>
  </si>
  <si>
    <t>2018年6月29日上午</t>
  </si>
  <si>
    <t>2018年6月29日下午</t>
  </si>
  <si>
    <t>2</t>
  </si>
  <si>
    <t>面试成绩</t>
  </si>
  <si>
    <t xml:space="preserve">综合成绩 </t>
  </si>
  <si>
    <t>排名</t>
  </si>
  <si>
    <t>是否体检</t>
  </si>
  <si>
    <t>2</t>
  </si>
  <si>
    <t>否</t>
  </si>
  <si>
    <t>缺考</t>
  </si>
  <si>
    <t>3</t>
  </si>
  <si>
    <t>2018年6月28日下午</t>
  </si>
  <si>
    <t>3</t>
  </si>
  <si>
    <t>否</t>
  </si>
  <si>
    <t>4</t>
  </si>
  <si>
    <t>5</t>
  </si>
  <si>
    <t>6</t>
  </si>
  <si>
    <t>否（未达到面试平均分）</t>
  </si>
  <si>
    <t>否（未达到面试平均分）</t>
  </si>
  <si>
    <t>是</t>
  </si>
  <si>
    <t>1</t>
  </si>
  <si>
    <t>2</t>
  </si>
  <si>
    <t>3</t>
  </si>
  <si>
    <t>1</t>
  </si>
  <si>
    <t>是</t>
  </si>
  <si>
    <t>2018年6月28日上午</t>
  </si>
  <si>
    <t>一组</t>
  </si>
  <si>
    <t>1</t>
  </si>
  <si>
    <t>是</t>
  </si>
  <si>
    <t>2018年6月28日上午</t>
  </si>
  <si>
    <t>一组</t>
  </si>
  <si>
    <t>1</t>
  </si>
  <si>
    <t>是</t>
  </si>
  <si>
    <t>2018年6月28日上午</t>
  </si>
  <si>
    <t>二组</t>
  </si>
  <si>
    <t>二组</t>
  </si>
  <si>
    <t>2018年6月28日下午</t>
  </si>
  <si>
    <t>一组</t>
  </si>
  <si>
    <t>2018年6月28日下午</t>
  </si>
  <si>
    <t>2018年6月29日上午</t>
  </si>
  <si>
    <t>1</t>
  </si>
  <si>
    <t>是</t>
  </si>
  <si>
    <t>2018年6月29日上午</t>
  </si>
  <si>
    <t>二组</t>
  </si>
  <si>
    <t>1</t>
  </si>
  <si>
    <t>是</t>
  </si>
  <si>
    <t>2018年6月29日上午</t>
  </si>
  <si>
    <t>二组</t>
  </si>
  <si>
    <t>1</t>
  </si>
  <si>
    <t>是</t>
  </si>
  <si>
    <t>2018年6月29日下午</t>
  </si>
  <si>
    <t>二组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</si>
</sst>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0;&quot;\�\-#,##0"/>
    <numFmt numFmtId="177" formatCode="&quot;�#,##0;[Red]&quot;\�\-#,##0"/>
    <numFmt numFmtId="178" formatCode="&quot;�#,##0.00;&quot;\�\-#,##0.00"/>
    <numFmt numFmtId="179" formatCode="&quot;�#,##0.00;[Red]&quot;\�\-#,##0.00"/>
    <numFmt numFmtId="180" formatCode="&quot;Yes&quot;;&quot;Yes&quot;;&quot;No&quot;"/>
    <numFmt numFmtId="181" formatCode="&quot;True&quot;;&quot;True&quot;;&quot;False&quot;"/>
    <numFmt numFmtId="182" formatCode="&quot;On&quot;;&quot;On&quot;;&quot;Off&quot;"/>
    <numFmt numFmtId="183" formatCode="[$€-2]\ #,##0.00_);[Red]\([$€-2]\ #,##0.00\)"/>
    <numFmt numFmtId="184" formatCode="0.00_ "/>
    <numFmt numFmtId="185" formatCode="#"/>
    <numFmt numFmtId="186" formatCode="0_ "/>
    <numFmt numFmtId="187" formatCode="yyyy/m/d;@"/>
    <numFmt numFmtId="188" formatCode="000000"/>
    <numFmt numFmtId="189" formatCode="0.00_);[Red]\(0.00\)"/>
  </numFmts>
  <fonts count="35">
    <font>
      <sz val="11"/>
      <color indexed="8"/>
      <name val="宋体"/>
      <family val="0"/>
    </font>
    <font>
      <sz val="9"/>
      <name val="宋体"/>
      <family val="0"/>
    </font>
    <font>
      <b/>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3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5"/>
      <name val="宋体"/>
      <family val="0"/>
    </font>
    <font>
      <b/>
      <sz val="11"/>
      <color indexed="8"/>
      <name val="仿宋_GB2312"/>
      <family val="3"/>
    </font>
    <font>
      <sz val="11"/>
      <color indexed="8"/>
      <name val="仿宋_GB2312"/>
      <family val="3"/>
    </font>
    <font>
      <b/>
      <sz val="10"/>
      <color indexed="8"/>
      <name val="宋体"/>
      <family val="0"/>
    </font>
    <font>
      <b/>
      <sz val="20"/>
      <color indexed="8"/>
      <name val="宋体"/>
      <family val="0"/>
    </font>
    <font>
      <b/>
      <sz val="10"/>
      <name val="宋体"/>
      <family val="0"/>
    </font>
    <font>
      <sz val="10"/>
      <name val="仿宋_GB2312"/>
      <family val="3"/>
    </font>
    <font>
      <b/>
      <sz val="10"/>
      <name val="仿宋_GB2312"/>
      <family val="3"/>
    </font>
    <font>
      <b/>
      <sz val="11"/>
      <name val="仿宋_GB2312"/>
      <family val="3"/>
    </font>
    <font>
      <b/>
      <sz val="10"/>
      <color indexed="10"/>
      <name val="仿宋_GB2312"/>
      <family val="3"/>
    </font>
    <font>
      <sz val="10"/>
      <color indexed="8"/>
      <name val="仿宋_GB2312"/>
      <family val="3"/>
    </font>
    <font>
      <sz val="11"/>
      <name val="仿宋_GB2312"/>
      <family val="3"/>
    </font>
    <font>
      <sz val="11"/>
      <name val="宋体"/>
      <family val="0"/>
    </font>
    <font>
      <b/>
      <sz val="11"/>
      <name val="宋体"/>
      <family val="0"/>
    </font>
    <font>
      <sz val="10"/>
      <color indexed="10"/>
      <name val="仿宋_GB2312"/>
      <family val="3"/>
    </font>
    <font>
      <sz val="11"/>
      <color indexed="10"/>
      <name val="仿宋_GB2312"/>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0" fillId="2" borderId="0" applyNumberFormat="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9" fillId="0" borderId="0" applyNumberFormat="0" applyFill="0" applyBorder="0" applyAlignment="0" applyProtection="0"/>
    <xf numFmtId="0" fontId="10" fillId="7" borderId="0" applyNumberFormat="0" applyBorder="0" applyAlignment="0" applyProtection="0"/>
    <xf numFmtId="0" fontId="2" fillId="0" borderId="4" applyNumberFormat="0" applyFill="0" applyAlignment="0" applyProtection="0"/>
    <xf numFmtId="0" fontId="0" fillId="5" borderId="0" applyNumberFormat="0" applyBorder="0" applyAlignment="0" applyProtection="0"/>
    <xf numFmtId="0" fontId="0" fillId="4" borderId="0" applyNumberFormat="0" applyBorder="0" applyAlignment="0" applyProtection="0"/>
    <xf numFmtId="0" fontId="11" fillId="9" borderId="5" applyNumberFormat="0" applyAlignment="0" applyProtection="0"/>
    <xf numFmtId="0" fontId="12" fillId="14"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0" fillId="4" borderId="0" applyNumberFormat="0" applyBorder="0" applyAlignment="0" applyProtection="0"/>
    <xf numFmtId="0" fontId="0" fillId="3" borderId="0" applyNumberFormat="0" applyBorder="0" applyAlignment="0" applyProtection="0"/>
    <xf numFmtId="0" fontId="16" fillId="10" borderId="0" applyNumberFormat="0" applyBorder="0" applyAlignment="0" applyProtection="0"/>
    <xf numFmtId="0" fontId="17" fillId="9" borderId="8" applyNumberFormat="0" applyAlignment="0" applyProtection="0"/>
    <xf numFmtId="0" fontId="18" fillId="3" borderId="5" applyNumberFormat="0" applyAlignment="0" applyProtection="0"/>
    <xf numFmtId="0" fontId="19" fillId="0" borderId="0" applyNumberFormat="0" applyFill="0" applyBorder="0" applyAlignment="0" applyProtection="0"/>
    <xf numFmtId="0" fontId="0" fillId="5" borderId="9" applyNumberFormat="0" applyFont="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cellStyleXfs>
  <cellXfs count="49">
    <xf numFmtId="0" fontId="0" fillId="0" borderId="0" xfId="0"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0" fontId="20" fillId="4" borderId="11" xfId="0" applyFont="1" applyFill="1" applyBorder="1" applyAlignment="1">
      <alignment horizontal="center" vertical="center" wrapText="1"/>
    </xf>
    <xf numFmtId="49" fontId="20" fillId="0" borderId="0" xfId="0" applyNumberFormat="1" applyFont="1" applyBorder="1" applyAlignment="1">
      <alignment horizontal="center" vertical="center" wrapText="1"/>
    </xf>
    <xf numFmtId="189" fontId="22" fillId="4" borderId="11" xfId="0" applyNumberFormat="1" applyFont="1" applyFill="1" applyBorder="1" applyAlignment="1">
      <alignment horizontal="center" vertical="center" wrapText="1"/>
    </xf>
    <xf numFmtId="49" fontId="22" fillId="0" borderId="11" xfId="0" applyNumberFormat="1" applyFont="1" applyBorder="1" applyAlignment="1">
      <alignment horizontal="center" vertical="center" wrapText="1"/>
    </xf>
    <xf numFmtId="0" fontId="24" fillId="0" borderId="11" xfId="0" applyFont="1" applyBorder="1" applyAlignment="1">
      <alignment horizontal="center" vertical="center" wrapText="1"/>
    </xf>
    <xf numFmtId="189" fontId="0" fillId="0" borderId="0" xfId="0" applyNumberFormat="1" applyBorder="1" applyAlignment="1">
      <alignment vertical="center"/>
    </xf>
    <xf numFmtId="189" fontId="25" fillId="0" borderId="11"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49" fontId="21" fillId="0" borderId="0" xfId="0" applyNumberFormat="1" applyFont="1" applyBorder="1" applyAlignment="1">
      <alignment vertical="center"/>
    </xf>
    <xf numFmtId="189" fontId="21" fillId="0" borderId="0" xfId="0" applyNumberFormat="1" applyFont="1" applyBorder="1" applyAlignment="1">
      <alignment vertical="center"/>
    </xf>
    <xf numFmtId="49" fontId="28" fillId="0" borderId="0"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188" fontId="21" fillId="0" borderId="11" xfId="0" applyNumberFormat="1" applyFont="1" applyBorder="1" applyAlignment="1">
      <alignment horizontal="center" vertical="center" wrapText="1"/>
    </xf>
    <xf numFmtId="0" fontId="29" fillId="4" borderId="11" xfId="0" applyFont="1" applyFill="1" applyBorder="1" applyAlignment="1">
      <alignment horizontal="center" vertical="center" wrapText="1"/>
    </xf>
    <xf numFmtId="49" fontId="0" fillId="0" borderId="0" xfId="0" applyNumberFormat="1" applyFont="1" applyBorder="1" applyAlignment="1">
      <alignment vertical="center"/>
    </xf>
    <xf numFmtId="49" fontId="0" fillId="0" borderId="12" xfId="0" applyNumberFormat="1" applyFont="1" applyBorder="1" applyAlignment="1">
      <alignment vertical="center"/>
    </xf>
    <xf numFmtId="189" fontId="31" fillId="0" borderId="0" xfId="0" applyNumberFormat="1" applyFont="1" applyBorder="1" applyAlignment="1">
      <alignment vertical="center"/>
    </xf>
    <xf numFmtId="49" fontId="32" fillId="0" borderId="0" xfId="0" applyNumberFormat="1" applyFont="1" applyBorder="1" applyAlignment="1">
      <alignment vertical="center"/>
    </xf>
    <xf numFmtId="49" fontId="31" fillId="0" borderId="0" xfId="0" applyNumberFormat="1" applyFont="1" applyBorder="1" applyAlignment="1">
      <alignment vertical="center"/>
    </xf>
    <xf numFmtId="189" fontId="27" fillId="4" borderId="11" xfId="0" applyNumberFormat="1" applyFont="1" applyFill="1" applyBorder="1" applyAlignment="1">
      <alignment horizontal="center" vertical="center" wrapText="1"/>
    </xf>
    <xf numFmtId="189" fontId="27" fillId="0" borderId="11" xfId="0" applyNumberFormat="1" applyFont="1" applyBorder="1" applyAlignment="1">
      <alignment horizontal="center" vertical="center" wrapText="1"/>
    </xf>
    <xf numFmtId="0" fontId="24" fillId="4" borderId="11" xfId="0" applyNumberFormat="1" applyFont="1" applyFill="1" applyBorder="1" applyAlignment="1">
      <alignment horizontal="center" vertical="center" wrapText="1"/>
    </xf>
    <xf numFmtId="189" fontId="24" fillId="4" borderId="11" xfId="0" applyNumberFormat="1" applyFont="1" applyFill="1" applyBorder="1" applyAlignment="1">
      <alignment horizontal="center" vertical="center" wrapText="1"/>
    </xf>
    <xf numFmtId="189" fontId="30" fillId="0" borderId="0" xfId="0" applyNumberFormat="1" applyFont="1" applyBorder="1" applyAlignment="1">
      <alignment vertical="center"/>
    </xf>
    <xf numFmtId="49" fontId="27" fillId="0" borderId="0" xfId="0" applyNumberFormat="1" applyFont="1" applyBorder="1" applyAlignment="1">
      <alignment vertical="center"/>
    </xf>
    <xf numFmtId="49" fontId="30" fillId="0" borderId="0" xfId="0" applyNumberFormat="1" applyFont="1" applyBorder="1" applyAlignment="1">
      <alignment vertical="center"/>
    </xf>
    <xf numFmtId="49" fontId="0" fillId="0" borderId="0" xfId="0" applyNumberFormat="1" applyBorder="1" applyAlignment="1">
      <alignment horizontal="center" vertical="center" wrapText="1"/>
    </xf>
    <xf numFmtId="49" fontId="30" fillId="0" borderId="13" xfId="0" applyNumberFormat="1" applyFont="1" applyBorder="1" applyAlignment="1">
      <alignment horizontal="center" vertical="center" wrapText="1"/>
    </xf>
    <xf numFmtId="49" fontId="30" fillId="0" borderId="11"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0" fontId="33" fillId="4" borderId="11" xfId="0" applyFont="1" applyFill="1" applyBorder="1" applyAlignment="1">
      <alignment horizontal="center" vertical="center" wrapText="1"/>
    </xf>
    <xf numFmtId="49" fontId="34" fillId="0" borderId="11" xfId="0" applyNumberFormat="1" applyFont="1" applyBorder="1" applyAlignment="1">
      <alignment horizontal="center" vertical="center" wrapText="1"/>
    </xf>
    <xf numFmtId="188" fontId="34" fillId="0" borderId="11" xfId="0" applyNumberFormat="1" applyFont="1" applyBorder="1" applyAlignment="1">
      <alignment horizontal="center" vertical="center" wrapText="1"/>
    </xf>
    <xf numFmtId="189" fontId="33" fillId="0" borderId="11" xfId="0" applyNumberFormat="1" applyFont="1" applyBorder="1" applyAlignment="1">
      <alignment horizontal="center" vertical="center" wrapText="1"/>
    </xf>
    <xf numFmtId="49" fontId="33" fillId="0" borderId="11"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49" fontId="21" fillId="0" borderId="10" xfId="0" applyNumberFormat="1" applyFont="1" applyBorder="1" applyAlignment="1">
      <alignment horizontal="left" vertical="center"/>
    </xf>
    <xf numFmtId="189" fontId="30" fillId="0" borderId="13" xfId="0" applyNumberFormat="1" applyFont="1" applyBorder="1" applyAlignment="1">
      <alignment horizontal="center" vertical="center" wrapText="1"/>
    </xf>
    <xf numFmtId="189" fontId="30" fillId="0" borderId="14" xfId="0" applyNumberFormat="1" applyFont="1" applyBorder="1" applyAlignment="1">
      <alignment horizontal="center" vertical="center" wrapText="1"/>
    </xf>
    <xf numFmtId="189" fontId="30" fillId="0" borderId="15" xfId="0" applyNumberFormat="1" applyFont="1" applyBorder="1" applyAlignment="1">
      <alignment horizontal="center" vertical="center" wrapText="1"/>
    </xf>
    <xf numFmtId="184" fontId="30" fillId="0" borderId="13" xfId="0" applyNumberFormat="1" applyFont="1" applyBorder="1" applyAlignment="1">
      <alignment horizontal="center" vertical="center" wrapText="1"/>
    </xf>
    <xf numFmtId="184" fontId="30" fillId="0" borderId="14" xfId="0" applyNumberFormat="1" applyFont="1" applyBorder="1" applyAlignment="1">
      <alignment horizontal="center" vertical="center" wrapText="1"/>
    </xf>
    <xf numFmtId="184" fontId="30" fillId="0" borderId="15" xfId="0" applyNumberFormat="1" applyFont="1" applyBorder="1" applyAlignment="1">
      <alignment horizontal="center" vertical="center" wrapText="1"/>
    </xf>
    <xf numFmtId="49" fontId="2" fillId="0" borderId="16" xfId="0" applyNumberFormat="1" applyFont="1" applyBorder="1" applyAlignment="1">
      <alignment horizontal="left" vertical="center"/>
    </xf>
    <xf numFmtId="49" fontId="23" fillId="0" borderId="0" xfId="0" applyNumberFormat="1"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zoomScaleSheetLayoutView="100" zoomScalePageLayoutView="0" workbookViewId="0" topLeftCell="A1">
      <pane ySplit="3" topLeftCell="BM64" activePane="bottomLeft" state="frozen"/>
      <selection pane="topLeft" activeCell="A1" sqref="A1"/>
      <selection pane="bottomLeft" activeCell="S6" sqref="S6"/>
    </sheetView>
  </sheetViews>
  <sheetFormatPr defaultColWidth="9.00390625" defaultRowHeight="13.5" customHeight="1"/>
  <cols>
    <col min="1" max="1" width="3.75390625" style="19" customWidth="1"/>
    <col min="2" max="2" width="9.75390625" style="1" customWidth="1"/>
    <col min="3" max="3" width="9.50390625" style="1" customWidth="1"/>
    <col min="4" max="4" width="20.625" style="1" customWidth="1"/>
    <col min="5" max="5" width="19.125" style="1" customWidth="1"/>
    <col min="6" max="6" width="7.625" style="1" customWidth="1"/>
    <col min="7" max="7" width="3.625" style="1" customWidth="1"/>
    <col min="8" max="8" width="8.50390625" style="8" customWidth="1"/>
    <col min="9" max="9" width="6.125" style="20" customWidth="1"/>
    <col min="10" max="10" width="9.625" style="20" customWidth="1"/>
    <col min="11" max="11" width="3.375" style="21" customWidth="1"/>
    <col min="12" max="12" width="8.625" style="22" customWidth="1"/>
    <col min="13" max="13" width="8.625" style="8" customWidth="1"/>
    <col min="14" max="14" width="11.50390625" style="30" customWidth="1"/>
    <col min="15" max="15" width="7.75390625" style="30" customWidth="1"/>
    <col min="16" max="16384" width="9.00390625" style="1" customWidth="1"/>
  </cols>
  <sheetData>
    <row r="1" spans="1:15" s="2" customFormat="1" ht="36" customHeight="1">
      <c r="A1" s="48" t="s">
        <v>14</v>
      </c>
      <c r="B1" s="48"/>
      <c r="C1" s="48"/>
      <c r="D1" s="48"/>
      <c r="E1" s="48"/>
      <c r="F1" s="48"/>
      <c r="G1" s="48"/>
      <c r="H1" s="48"/>
      <c r="I1" s="48"/>
      <c r="J1" s="48"/>
      <c r="K1" s="48"/>
      <c r="L1" s="48"/>
      <c r="M1" s="48"/>
      <c r="N1" s="48"/>
      <c r="O1" s="48"/>
    </row>
    <row r="2" spans="1:9" ht="18.75" customHeight="1">
      <c r="A2" s="47" t="s">
        <v>13</v>
      </c>
      <c r="B2" s="47"/>
      <c r="C2" s="47"/>
      <c r="D2" s="47"/>
      <c r="E2" s="47"/>
      <c r="F2" s="47"/>
      <c r="G2" s="47"/>
      <c r="H2" s="47"/>
      <c r="I2" s="47"/>
    </row>
    <row r="3" spans="1:15" s="4" customFormat="1" ht="36" customHeight="1">
      <c r="A3" s="3" t="s">
        <v>2</v>
      </c>
      <c r="B3" s="3" t="s">
        <v>3</v>
      </c>
      <c r="C3" s="3" t="s">
        <v>4</v>
      </c>
      <c r="D3" s="3" t="s">
        <v>6</v>
      </c>
      <c r="E3" s="3" t="s">
        <v>5</v>
      </c>
      <c r="F3" s="3" t="s">
        <v>0</v>
      </c>
      <c r="G3" s="3" t="s">
        <v>1</v>
      </c>
      <c r="H3" s="5" t="s">
        <v>7</v>
      </c>
      <c r="I3" s="23" t="s">
        <v>204</v>
      </c>
      <c r="J3" s="24" t="s">
        <v>205</v>
      </c>
      <c r="K3" s="25" t="s">
        <v>206</v>
      </c>
      <c r="L3" s="26" t="s">
        <v>207</v>
      </c>
      <c r="M3" s="5" t="s">
        <v>8</v>
      </c>
      <c r="N3" s="6" t="s">
        <v>9</v>
      </c>
      <c r="O3" s="7" t="s">
        <v>10</v>
      </c>
    </row>
    <row r="4" spans="1:15" s="14" customFormat="1" ht="33" customHeight="1">
      <c r="A4" s="34">
        <v>1</v>
      </c>
      <c r="B4" s="35" t="s">
        <v>15</v>
      </c>
      <c r="C4" s="36" t="s">
        <v>16</v>
      </c>
      <c r="D4" s="36" t="s">
        <v>17</v>
      </c>
      <c r="E4" s="35" t="s">
        <v>18</v>
      </c>
      <c r="F4" s="35" t="s">
        <v>19</v>
      </c>
      <c r="G4" s="35" t="s">
        <v>20</v>
      </c>
      <c r="H4" s="35">
        <v>125.5</v>
      </c>
      <c r="I4" s="37">
        <v>87</v>
      </c>
      <c r="J4" s="37">
        <f>H4*0.25+I4*0.5</f>
        <v>74.875</v>
      </c>
      <c r="K4" s="38" t="s">
        <v>224</v>
      </c>
      <c r="L4" s="38" t="s">
        <v>225</v>
      </c>
      <c r="M4" s="41">
        <f>(I4+I5+I6+I7+I9+I10+I11)/7</f>
        <v>80.14285714285714</v>
      </c>
      <c r="N4" s="39" t="s">
        <v>226</v>
      </c>
      <c r="O4" s="39" t="s">
        <v>227</v>
      </c>
    </row>
    <row r="5" spans="1:15" s="14" customFormat="1" ht="33" customHeight="1">
      <c r="A5" s="17">
        <v>2</v>
      </c>
      <c r="B5" s="15" t="s">
        <v>15</v>
      </c>
      <c r="C5" s="16" t="s">
        <v>16</v>
      </c>
      <c r="D5" s="16" t="s">
        <v>17</v>
      </c>
      <c r="E5" s="15" t="s">
        <v>21</v>
      </c>
      <c r="F5" s="15" t="s">
        <v>22</v>
      </c>
      <c r="G5" s="15" t="s">
        <v>23</v>
      </c>
      <c r="H5" s="15">
        <v>117.25</v>
      </c>
      <c r="I5" s="9">
        <v>77.8</v>
      </c>
      <c r="J5" s="9">
        <f>H5*0.25+I5*0.5</f>
        <v>68.2125</v>
      </c>
      <c r="K5" s="10" t="s">
        <v>208</v>
      </c>
      <c r="L5" s="10" t="s">
        <v>209</v>
      </c>
      <c r="M5" s="42"/>
      <c r="N5" s="31" t="s">
        <v>197</v>
      </c>
      <c r="O5" s="31" t="s">
        <v>198</v>
      </c>
    </row>
    <row r="6" spans="1:15" s="14" customFormat="1" ht="33" customHeight="1">
      <c r="A6" s="34">
        <v>3</v>
      </c>
      <c r="B6" s="35" t="s">
        <v>24</v>
      </c>
      <c r="C6" s="36" t="s">
        <v>25</v>
      </c>
      <c r="D6" s="36" t="s">
        <v>26</v>
      </c>
      <c r="E6" s="35" t="s">
        <v>27</v>
      </c>
      <c r="F6" s="35" t="s">
        <v>28</v>
      </c>
      <c r="G6" s="35" t="s">
        <v>23</v>
      </c>
      <c r="H6" s="35">
        <v>141.5</v>
      </c>
      <c r="I6" s="37">
        <v>81.8</v>
      </c>
      <c r="J6" s="37">
        <f>H6*0.25+I6*0.5</f>
        <v>76.275</v>
      </c>
      <c r="K6" s="38" t="s">
        <v>228</v>
      </c>
      <c r="L6" s="38" t="s">
        <v>229</v>
      </c>
      <c r="M6" s="42"/>
      <c r="N6" s="39" t="s">
        <v>230</v>
      </c>
      <c r="O6" s="39" t="s">
        <v>231</v>
      </c>
    </row>
    <row r="7" spans="1:15" s="11" customFormat="1" ht="33" customHeight="1">
      <c r="A7" s="17">
        <v>4</v>
      </c>
      <c r="B7" s="15" t="s">
        <v>24</v>
      </c>
      <c r="C7" s="16" t="s">
        <v>25</v>
      </c>
      <c r="D7" s="16" t="s">
        <v>26</v>
      </c>
      <c r="E7" s="15" t="s">
        <v>29</v>
      </c>
      <c r="F7" s="15" t="s">
        <v>30</v>
      </c>
      <c r="G7" s="15" t="s">
        <v>23</v>
      </c>
      <c r="H7" s="15">
        <v>134.5</v>
      </c>
      <c r="I7" s="9">
        <v>79</v>
      </c>
      <c r="J7" s="9">
        <f>H7*0.25+I7*0.5</f>
        <v>73.125</v>
      </c>
      <c r="K7" s="10" t="s">
        <v>208</v>
      </c>
      <c r="L7" s="10" t="s">
        <v>209</v>
      </c>
      <c r="M7" s="42"/>
      <c r="N7" s="31" t="s">
        <v>197</v>
      </c>
      <c r="O7" s="31" t="s">
        <v>198</v>
      </c>
    </row>
    <row r="8" spans="1:15" s="11" customFormat="1" ht="33" customHeight="1">
      <c r="A8" s="17">
        <v>5</v>
      </c>
      <c r="B8" s="15" t="s">
        <v>24</v>
      </c>
      <c r="C8" s="16" t="s">
        <v>25</v>
      </c>
      <c r="D8" s="16" t="s">
        <v>26</v>
      </c>
      <c r="E8" s="15" t="s">
        <v>31</v>
      </c>
      <c r="F8" s="15" t="s">
        <v>32</v>
      </c>
      <c r="G8" s="15" t="s">
        <v>23</v>
      </c>
      <c r="H8" s="15">
        <v>123.25</v>
      </c>
      <c r="I8" s="9" t="s">
        <v>210</v>
      </c>
      <c r="J8" s="9">
        <f>H8*0.25</f>
        <v>30.8125</v>
      </c>
      <c r="K8" s="10" t="s">
        <v>211</v>
      </c>
      <c r="L8" s="10" t="s">
        <v>209</v>
      </c>
      <c r="M8" s="42"/>
      <c r="N8" s="31" t="s">
        <v>197</v>
      </c>
      <c r="O8" s="31" t="s">
        <v>198</v>
      </c>
    </row>
    <row r="9" spans="1:15" s="14" customFormat="1" ht="33" customHeight="1">
      <c r="A9" s="34">
        <v>6</v>
      </c>
      <c r="B9" s="35" t="s">
        <v>33</v>
      </c>
      <c r="C9" s="36" t="s">
        <v>34</v>
      </c>
      <c r="D9" s="36" t="s">
        <v>26</v>
      </c>
      <c r="E9" s="35" t="s">
        <v>35</v>
      </c>
      <c r="F9" s="35" t="s">
        <v>36</v>
      </c>
      <c r="G9" s="35" t="s">
        <v>23</v>
      </c>
      <c r="H9" s="35">
        <v>144.75</v>
      </c>
      <c r="I9" s="37">
        <v>85.2</v>
      </c>
      <c r="J9" s="37">
        <f aca="true" t="shared" si="0" ref="J9:J31">H9*0.25+I9*0.5</f>
        <v>78.7875</v>
      </c>
      <c r="K9" s="38" t="s">
        <v>228</v>
      </c>
      <c r="L9" s="38" t="s">
        <v>229</v>
      </c>
      <c r="M9" s="42"/>
      <c r="N9" s="39" t="s">
        <v>230</v>
      </c>
      <c r="O9" s="39" t="s">
        <v>231</v>
      </c>
    </row>
    <row r="10" spans="1:15" s="14" customFormat="1" ht="33" customHeight="1">
      <c r="A10" s="17">
        <v>7</v>
      </c>
      <c r="B10" s="15" t="s">
        <v>33</v>
      </c>
      <c r="C10" s="16" t="s">
        <v>34</v>
      </c>
      <c r="D10" s="16" t="s">
        <v>26</v>
      </c>
      <c r="E10" s="15" t="s">
        <v>37</v>
      </c>
      <c r="F10" s="15" t="s">
        <v>38</v>
      </c>
      <c r="G10" s="15" t="s">
        <v>23</v>
      </c>
      <c r="H10" s="15">
        <v>140</v>
      </c>
      <c r="I10" s="9">
        <v>75.6</v>
      </c>
      <c r="J10" s="9">
        <f t="shared" si="0"/>
        <v>72.8</v>
      </c>
      <c r="K10" s="10" t="s">
        <v>208</v>
      </c>
      <c r="L10" s="10" t="s">
        <v>209</v>
      </c>
      <c r="M10" s="42"/>
      <c r="N10" s="31" t="s">
        <v>197</v>
      </c>
      <c r="O10" s="31" t="s">
        <v>198</v>
      </c>
    </row>
    <row r="11" spans="1:15" s="14" customFormat="1" ht="33" customHeight="1">
      <c r="A11" s="17">
        <v>8</v>
      </c>
      <c r="B11" s="15" t="s">
        <v>33</v>
      </c>
      <c r="C11" s="16" t="s">
        <v>34</v>
      </c>
      <c r="D11" s="16" t="s">
        <v>26</v>
      </c>
      <c r="E11" s="15" t="s">
        <v>39</v>
      </c>
      <c r="F11" s="15" t="s">
        <v>40</v>
      </c>
      <c r="G11" s="15" t="s">
        <v>23</v>
      </c>
      <c r="H11" s="15">
        <v>139.25</v>
      </c>
      <c r="I11" s="9">
        <v>74.6</v>
      </c>
      <c r="J11" s="9">
        <f t="shared" si="0"/>
        <v>72.1125</v>
      </c>
      <c r="K11" s="10" t="s">
        <v>211</v>
      </c>
      <c r="L11" s="10" t="s">
        <v>209</v>
      </c>
      <c r="M11" s="43"/>
      <c r="N11" s="31" t="s">
        <v>197</v>
      </c>
      <c r="O11" s="31" t="s">
        <v>198</v>
      </c>
    </row>
    <row r="12" spans="1:15" s="14" customFormat="1" ht="33" customHeight="1">
      <c r="A12" s="34">
        <v>9</v>
      </c>
      <c r="B12" s="35" t="s">
        <v>41</v>
      </c>
      <c r="C12" s="36" t="s">
        <v>42</v>
      </c>
      <c r="D12" s="36" t="s">
        <v>43</v>
      </c>
      <c r="E12" s="35" t="s">
        <v>44</v>
      </c>
      <c r="F12" s="35" t="s">
        <v>45</v>
      </c>
      <c r="G12" s="35" t="s">
        <v>23</v>
      </c>
      <c r="H12" s="35">
        <v>123.5</v>
      </c>
      <c r="I12" s="37">
        <v>86.98</v>
      </c>
      <c r="J12" s="37">
        <f t="shared" si="0"/>
        <v>74.36500000000001</v>
      </c>
      <c r="K12" s="38" t="s">
        <v>232</v>
      </c>
      <c r="L12" s="38" t="s">
        <v>233</v>
      </c>
      <c r="M12" s="41">
        <f>(I12+I13+I14+I15+I16+I17+I18)/7</f>
        <v>80.49142857142859</v>
      </c>
      <c r="N12" s="39" t="s">
        <v>234</v>
      </c>
      <c r="O12" s="35" t="s">
        <v>235</v>
      </c>
    </row>
    <row r="13" spans="1:15" s="14" customFormat="1" ht="33" customHeight="1">
      <c r="A13" s="34">
        <v>10</v>
      </c>
      <c r="B13" s="35" t="s">
        <v>46</v>
      </c>
      <c r="C13" s="36" t="s">
        <v>42</v>
      </c>
      <c r="D13" s="36" t="s">
        <v>47</v>
      </c>
      <c r="E13" s="35" t="s">
        <v>48</v>
      </c>
      <c r="F13" s="35" t="s">
        <v>49</v>
      </c>
      <c r="G13" s="35" t="s">
        <v>23</v>
      </c>
      <c r="H13" s="35">
        <v>135</v>
      </c>
      <c r="I13" s="37">
        <v>85.14</v>
      </c>
      <c r="J13" s="37">
        <f t="shared" si="0"/>
        <v>76.32</v>
      </c>
      <c r="K13" s="38" t="s">
        <v>232</v>
      </c>
      <c r="L13" s="38" t="s">
        <v>233</v>
      </c>
      <c r="M13" s="42"/>
      <c r="N13" s="39" t="s">
        <v>234</v>
      </c>
      <c r="O13" s="35" t="s">
        <v>235</v>
      </c>
    </row>
    <row r="14" spans="1:15" s="14" customFormat="1" ht="33" customHeight="1">
      <c r="A14" s="17">
        <v>11</v>
      </c>
      <c r="B14" s="15" t="s">
        <v>46</v>
      </c>
      <c r="C14" s="16" t="s">
        <v>42</v>
      </c>
      <c r="D14" s="16" t="s">
        <v>47</v>
      </c>
      <c r="E14" s="15" t="s">
        <v>50</v>
      </c>
      <c r="F14" s="15" t="s">
        <v>51</v>
      </c>
      <c r="G14" s="15" t="s">
        <v>23</v>
      </c>
      <c r="H14" s="15">
        <v>131.5</v>
      </c>
      <c r="I14" s="9">
        <v>77.6</v>
      </c>
      <c r="J14" s="9">
        <f t="shared" si="0"/>
        <v>71.675</v>
      </c>
      <c r="K14" s="10" t="s">
        <v>203</v>
      </c>
      <c r="L14" s="10" t="s">
        <v>214</v>
      </c>
      <c r="M14" s="42"/>
      <c r="N14" s="31" t="s">
        <v>197</v>
      </c>
      <c r="O14" s="32" t="s">
        <v>199</v>
      </c>
    </row>
    <row r="15" spans="1:15" s="11" customFormat="1" ht="33" customHeight="1">
      <c r="A15" s="17">
        <v>12</v>
      </c>
      <c r="B15" s="15" t="s">
        <v>46</v>
      </c>
      <c r="C15" s="16" t="s">
        <v>42</v>
      </c>
      <c r="D15" s="16" t="s">
        <v>47</v>
      </c>
      <c r="E15" s="15" t="s">
        <v>52</v>
      </c>
      <c r="F15" s="15" t="s">
        <v>53</v>
      </c>
      <c r="G15" s="15" t="s">
        <v>23</v>
      </c>
      <c r="H15" s="15">
        <v>131.25</v>
      </c>
      <c r="I15" s="9">
        <v>79.2</v>
      </c>
      <c r="J15" s="9">
        <f t="shared" si="0"/>
        <v>72.4125</v>
      </c>
      <c r="K15" s="10" t="s">
        <v>213</v>
      </c>
      <c r="L15" s="10" t="s">
        <v>214</v>
      </c>
      <c r="M15" s="42"/>
      <c r="N15" s="31" t="s">
        <v>197</v>
      </c>
      <c r="O15" s="32" t="s">
        <v>199</v>
      </c>
    </row>
    <row r="16" spans="1:15" s="14" customFormat="1" ht="33" customHeight="1">
      <c r="A16" s="34">
        <v>13</v>
      </c>
      <c r="B16" s="35" t="s">
        <v>54</v>
      </c>
      <c r="C16" s="36" t="s">
        <v>42</v>
      </c>
      <c r="D16" s="36" t="s">
        <v>47</v>
      </c>
      <c r="E16" s="35" t="s">
        <v>55</v>
      </c>
      <c r="F16" s="35" t="s">
        <v>56</v>
      </c>
      <c r="G16" s="35" t="s">
        <v>20</v>
      </c>
      <c r="H16" s="35">
        <v>128.5</v>
      </c>
      <c r="I16" s="37">
        <v>85.92</v>
      </c>
      <c r="J16" s="37">
        <f t="shared" si="0"/>
        <v>75.08500000000001</v>
      </c>
      <c r="K16" s="38" t="s">
        <v>228</v>
      </c>
      <c r="L16" s="38" t="s">
        <v>229</v>
      </c>
      <c r="M16" s="42"/>
      <c r="N16" s="39" t="s">
        <v>230</v>
      </c>
      <c r="O16" s="35" t="s">
        <v>236</v>
      </c>
    </row>
    <row r="17" spans="1:15" s="11" customFormat="1" ht="33" customHeight="1">
      <c r="A17" s="17">
        <v>14</v>
      </c>
      <c r="B17" s="15" t="s">
        <v>54</v>
      </c>
      <c r="C17" s="16" t="s">
        <v>42</v>
      </c>
      <c r="D17" s="16" t="s">
        <v>47</v>
      </c>
      <c r="E17" s="15" t="s">
        <v>57</v>
      </c>
      <c r="F17" s="15" t="s">
        <v>58</v>
      </c>
      <c r="G17" s="15" t="s">
        <v>23</v>
      </c>
      <c r="H17" s="15">
        <v>123.75</v>
      </c>
      <c r="I17" s="9">
        <v>75.6</v>
      </c>
      <c r="J17" s="9">
        <f t="shared" si="0"/>
        <v>68.7375</v>
      </c>
      <c r="K17" s="10" t="s">
        <v>203</v>
      </c>
      <c r="L17" s="10" t="s">
        <v>214</v>
      </c>
      <c r="M17" s="42"/>
      <c r="N17" s="31" t="s">
        <v>197</v>
      </c>
      <c r="O17" s="32" t="s">
        <v>199</v>
      </c>
    </row>
    <row r="18" spans="1:15" s="11" customFormat="1" ht="33" customHeight="1">
      <c r="A18" s="17">
        <v>15</v>
      </c>
      <c r="B18" s="15" t="s">
        <v>54</v>
      </c>
      <c r="C18" s="16" t="s">
        <v>42</v>
      </c>
      <c r="D18" s="16" t="s">
        <v>47</v>
      </c>
      <c r="E18" s="15" t="s">
        <v>59</v>
      </c>
      <c r="F18" s="15" t="s">
        <v>60</v>
      </c>
      <c r="G18" s="15" t="s">
        <v>23</v>
      </c>
      <c r="H18" s="15">
        <v>118</v>
      </c>
      <c r="I18" s="9">
        <v>73</v>
      </c>
      <c r="J18" s="9">
        <f t="shared" si="0"/>
        <v>66</v>
      </c>
      <c r="K18" s="10" t="s">
        <v>213</v>
      </c>
      <c r="L18" s="10" t="s">
        <v>214</v>
      </c>
      <c r="M18" s="43"/>
      <c r="N18" s="31" t="s">
        <v>197</v>
      </c>
      <c r="O18" s="32" t="s">
        <v>199</v>
      </c>
    </row>
    <row r="19" spans="1:15" s="14" customFormat="1" ht="33" customHeight="1">
      <c r="A19" s="34">
        <v>16</v>
      </c>
      <c r="B19" s="35" t="s">
        <v>61</v>
      </c>
      <c r="C19" s="36" t="s">
        <v>62</v>
      </c>
      <c r="D19" s="36" t="s">
        <v>63</v>
      </c>
      <c r="E19" s="35" t="s">
        <v>64</v>
      </c>
      <c r="F19" s="35" t="s">
        <v>65</v>
      </c>
      <c r="G19" s="35" t="s">
        <v>23</v>
      </c>
      <c r="H19" s="35">
        <v>137</v>
      </c>
      <c r="I19" s="37">
        <v>85.4</v>
      </c>
      <c r="J19" s="37">
        <f t="shared" si="0"/>
        <v>76.95</v>
      </c>
      <c r="K19" s="38" t="s">
        <v>232</v>
      </c>
      <c r="L19" s="38" t="s">
        <v>233</v>
      </c>
      <c r="M19" s="44">
        <f>(I19+I20+I21+I22+I23+I24+I25+I26+I27+I28)/10</f>
        <v>81.32000000000001</v>
      </c>
      <c r="N19" s="39" t="s">
        <v>237</v>
      </c>
      <c r="O19" s="35" t="s">
        <v>238</v>
      </c>
    </row>
    <row r="20" spans="1:15" s="14" customFormat="1" ht="33" customHeight="1">
      <c r="A20" s="34">
        <v>17</v>
      </c>
      <c r="B20" s="35" t="s">
        <v>66</v>
      </c>
      <c r="C20" s="36" t="s">
        <v>42</v>
      </c>
      <c r="D20" s="36" t="s">
        <v>67</v>
      </c>
      <c r="E20" s="35" t="s">
        <v>68</v>
      </c>
      <c r="F20" s="35" t="s">
        <v>69</v>
      </c>
      <c r="G20" s="35" t="s">
        <v>20</v>
      </c>
      <c r="H20" s="35">
        <v>141.5</v>
      </c>
      <c r="I20" s="37">
        <v>86.2</v>
      </c>
      <c r="J20" s="37">
        <f t="shared" si="0"/>
        <v>78.475</v>
      </c>
      <c r="K20" s="38" t="s">
        <v>232</v>
      </c>
      <c r="L20" s="38" t="s">
        <v>233</v>
      </c>
      <c r="M20" s="45"/>
      <c r="N20" s="39" t="s">
        <v>237</v>
      </c>
      <c r="O20" s="35" t="s">
        <v>238</v>
      </c>
    </row>
    <row r="21" spans="1:15" s="11" customFormat="1" ht="33" customHeight="1">
      <c r="A21" s="17">
        <v>18</v>
      </c>
      <c r="B21" s="15" t="s">
        <v>66</v>
      </c>
      <c r="C21" s="16" t="s">
        <v>42</v>
      </c>
      <c r="D21" s="16" t="s">
        <v>67</v>
      </c>
      <c r="E21" s="15" t="s">
        <v>72</v>
      </c>
      <c r="F21" s="15" t="s">
        <v>73</v>
      </c>
      <c r="G21" s="15" t="s">
        <v>23</v>
      </c>
      <c r="H21" s="15">
        <v>131.75</v>
      </c>
      <c r="I21" s="9">
        <v>81.2</v>
      </c>
      <c r="J21" s="9">
        <f t="shared" si="0"/>
        <v>73.5375</v>
      </c>
      <c r="K21" s="10" t="s">
        <v>203</v>
      </c>
      <c r="L21" s="10" t="s">
        <v>214</v>
      </c>
      <c r="M21" s="45"/>
      <c r="N21" s="31" t="s">
        <v>212</v>
      </c>
      <c r="O21" s="32" t="s">
        <v>198</v>
      </c>
    </row>
    <row r="22" spans="1:15" s="11" customFormat="1" ht="33" customHeight="1">
      <c r="A22" s="17">
        <v>19</v>
      </c>
      <c r="B22" s="15" t="s">
        <v>66</v>
      </c>
      <c r="C22" s="16" t="s">
        <v>42</v>
      </c>
      <c r="D22" s="16" t="s">
        <v>67</v>
      </c>
      <c r="E22" s="15" t="s">
        <v>70</v>
      </c>
      <c r="F22" s="15" t="s">
        <v>71</v>
      </c>
      <c r="G22" s="15" t="s">
        <v>23</v>
      </c>
      <c r="H22" s="15">
        <v>132.25</v>
      </c>
      <c r="I22" s="9">
        <v>74.2</v>
      </c>
      <c r="J22" s="9">
        <f t="shared" si="0"/>
        <v>70.1625</v>
      </c>
      <c r="K22" s="10" t="s">
        <v>213</v>
      </c>
      <c r="L22" s="10" t="s">
        <v>214</v>
      </c>
      <c r="M22" s="45"/>
      <c r="N22" s="31" t="s">
        <v>212</v>
      </c>
      <c r="O22" s="32" t="s">
        <v>198</v>
      </c>
    </row>
    <row r="23" spans="1:15" s="14" customFormat="1" ht="33" customHeight="1">
      <c r="A23" s="34">
        <v>20</v>
      </c>
      <c r="B23" s="35" t="s">
        <v>74</v>
      </c>
      <c r="C23" s="36" t="s">
        <v>42</v>
      </c>
      <c r="D23" s="36" t="s">
        <v>67</v>
      </c>
      <c r="E23" s="35" t="s">
        <v>75</v>
      </c>
      <c r="F23" s="35" t="s">
        <v>76</v>
      </c>
      <c r="G23" s="35" t="s">
        <v>23</v>
      </c>
      <c r="H23" s="35">
        <v>141.5</v>
      </c>
      <c r="I23" s="37">
        <v>85.4</v>
      </c>
      <c r="J23" s="37">
        <f t="shared" si="0"/>
        <v>78.075</v>
      </c>
      <c r="K23" s="38" t="s">
        <v>228</v>
      </c>
      <c r="L23" s="38" t="s">
        <v>229</v>
      </c>
      <c r="M23" s="45"/>
      <c r="N23" s="39" t="s">
        <v>239</v>
      </c>
      <c r="O23" s="35" t="s">
        <v>231</v>
      </c>
    </row>
    <row r="24" spans="1:15" s="11" customFormat="1" ht="33" customHeight="1">
      <c r="A24" s="17">
        <v>21</v>
      </c>
      <c r="B24" s="15" t="s">
        <v>74</v>
      </c>
      <c r="C24" s="16" t="s">
        <v>42</v>
      </c>
      <c r="D24" s="16" t="s">
        <v>67</v>
      </c>
      <c r="E24" s="15" t="s">
        <v>79</v>
      </c>
      <c r="F24" s="15" t="s">
        <v>80</v>
      </c>
      <c r="G24" s="15" t="s">
        <v>23</v>
      </c>
      <c r="H24" s="15">
        <v>134.75</v>
      </c>
      <c r="I24" s="9">
        <v>81</v>
      </c>
      <c r="J24" s="9">
        <f t="shared" si="0"/>
        <v>74.1875</v>
      </c>
      <c r="K24" s="10" t="s">
        <v>203</v>
      </c>
      <c r="L24" s="10" t="s">
        <v>214</v>
      </c>
      <c r="M24" s="45"/>
      <c r="N24" s="31" t="s">
        <v>212</v>
      </c>
      <c r="O24" s="32" t="s">
        <v>198</v>
      </c>
    </row>
    <row r="25" spans="1:15" s="14" customFormat="1" ht="33" customHeight="1">
      <c r="A25" s="17">
        <v>22</v>
      </c>
      <c r="B25" s="15" t="s">
        <v>74</v>
      </c>
      <c r="C25" s="16" t="s">
        <v>42</v>
      </c>
      <c r="D25" s="16" t="s">
        <v>67</v>
      </c>
      <c r="E25" s="15" t="s">
        <v>77</v>
      </c>
      <c r="F25" s="15" t="s">
        <v>78</v>
      </c>
      <c r="G25" s="15" t="s">
        <v>23</v>
      </c>
      <c r="H25" s="15">
        <v>137</v>
      </c>
      <c r="I25" s="9">
        <v>79.2</v>
      </c>
      <c r="J25" s="9">
        <f t="shared" si="0"/>
        <v>73.85</v>
      </c>
      <c r="K25" s="10" t="s">
        <v>213</v>
      </c>
      <c r="L25" s="10" t="s">
        <v>214</v>
      </c>
      <c r="M25" s="45"/>
      <c r="N25" s="31" t="s">
        <v>212</v>
      </c>
      <c r="O25" s="32" t="s">
        <v>198</v>
      </c>
    </row>
    <row r="26" spans="1:15" s="14" customFormat="1" ht="33" customHeight="1">
      <c r="A26" s="34">
        <v>23</v>
      </c>
      <c r="B26" s="35" t="s">
        <v>81</v>
      </c>
      <c r="C26" s="36" t="s">
        <v>42</v>
      </c>
      <c r="D26" s="36" t="s">
        <v>67</v>
      </c>
      <c r="E26" s="35" t="s">
        <v>82</v>
      </c>
      <c r="F26" s="35" t="s">
        <v>83</v>
      </c>
      <c r="G26" s="35" t="s">
        <v>20</v>
      </c>
      <c r="H26" s="35">
        <v>125</v>
      </c>
      <c r="I26" s="37">
        <v>84.2</v>
      </c>
      <c r="J26" s="37">
        <f t="shared" si="0"/>
        <v>73.35</v>
      </c>
      <c r="K26" s="38" t="s">
        <v>228</v>
      </c>
      <c r="L26" s="38" t="s">
        <v>229</v>
      </c>
      <c r="M26" s="45"/>
      <c r="N26" s="39" t="s">
        <v>239</v>
      </c>
      <c r="O26" s="35" t="s">
        <v>231</v>
      </c>
    </row>
    <row r="27" spans="1:15" s="11" customFormat="1" ht="33" customHeight="1">
      <c r="A27" s="17">
        <v>24</v>
      </c>
      <c r="B27" s="15" t="s">
        <v>81</v>
      </c>
      <c r="C27" s="16" t="s">
        <v>42</v>
      </c>
      <c r="D27" s="16" t="s">
        <v>67</v>
      </c>
      <c r="E27" s="15" t="s">
        <v>86</v>
      </c>
      <c r="F27" s="15" t="s">
        <v>87</v>
      </c>
      <c r="G27" s="15" t="s">
        <v>23</v>
      </c>
      <c r="H27" s="15">
        <v>120.25</v>
      </c>
      <c r="I27" s="9">
        <v>79.4</v>
      </c>
      <c r="J27" s="9">
        <f t="shared" si="0"/>
        <v>69.7625</v>
      </c>
      <c r="K27" s="10" t="s">
        <v>203</v>
      </c>
      <c r="L27" s="10" t="s">
        <v>214</v>
      </c>
      <c r="M27" s="45"/>
      <c r="N27" s="31" t="s">
        <v>212</v>
      </c>
      <c r="O27" s="32" t="s">
        <v>198</v>
      </c>
    </row>
    <row r="28" spans="1:15" s="14" customFormat="1" ht="33" customHeight="1">
      <c r="A28" s="17">
        <v>25</v>
      </c>
      <c r="B28" s="15" t="s">
        <v>81</v>
      </c>
      <c r="C28" s="16" t="s">
        <v>42</v>
      </c>
      <c r="D28" s="16" t="s">
        <v>67</v>
      </c>
      <c r="E28" s="15" t="s">
        <v>84</v>
      </c>
      <c r="F28" s="15" t="s">
        <v>85</v>
      </c>
      <c r="G28" s="15" t="s">
        <v>23</v>
      </c>
      <c r="H28" s="15">
        <v>124.5</v>
      </c>
      <c r="I28" s="9">
        <v>77</v>
      </c>
      <c r="J28" s="9">
        <f t="shared" si="0"/>
        <v>69.625</v>
      </c>
      <c r="K28" s="10" t="s">
        <v>213</v>
      </c>
      <c r="L28" s="10" t="s">
        <v>214</v>
      </c>
      <c r="M28" s="46"/>
      <c r="N28" s="31" t="s">
        <v>212</v>
      </c>
      <c r="O28" s="32" t="s">
        <v>198</v>
      </c>
    </row>
    <row r="29" spans="1:15" s="14" customFormat="1" ht="33" customHeight="1">
      <c r="A29" s="34">
        <v>26</v>
      </c>
      <c r="B29" s="35" t="s">
        <v>88</v>
      </c>
      <c r="C29" s="36" t="s">
        <v>42</v>
      </c>
      <c r="D29" s="36" t="s">
        <v>89</v>
      </c>
      <c r="E29" s="35" t="s">
        <v>90</v>
      </c>
      <c r="F29" s="35" t="s">
        <v>91</v>
      </c>
      <c r="G29" s="35" t="s">
        <v>23</v>
      </c>
      <c r="H29" s="35">
        <v>151.25</v>
      </c>
      <c r="I29" s="37">
        <v>86.2</v>
      </c>
      <c r="J29" s="37">
        <f t="shared" si="0"/>
        <v>80.9125</v>
      </c>
      <c r="K29" s="38" t="s">
        <v>232</v>
      </c>
      <c r="L29" s="38" t="s">
        <v>233</v>
      </c>
      <c r="M29" s="44">
        <v>77.47</v>
      </c>
      <c r="N29" s="39" t="s">
        <v>237</v>
      </c>
      <c r="O29" s="35" t="s">
        <v>235</v>
      </c>
    </row>
    <row r="30" spans="1:15" s="14" customFormat="1" ht="33" customHeight="1">
      <c r="A30" s="34">
        <v>27</v>
      </c>
      <c r="B30" s="35" t="s">
        <v>92</v>
      </c>
      <c r="C30" s="36" t="s">
        <v>42</v>
      </c>
      <c r="D30" s="36" t="s">
        <v>93</v>
      </c>
      <c r="E30" s="35" t="s">
        <v>98</v>
      </c>
      <c r="F30" s="35" t="s">
        <v>99</v>
      </c>
      <c r="G30" s="35" t="s">
        <v>23</v>
      </c>
      <c r="H30" s="35">
        <v>133.75</v>
      </c>
      <c r="I30" s="37">
        <v>77.6</v>
      </c>
      <c r="J30" s="37">
        <f t="shared" si="0"/>
        <v>72.2375</v>
      </c>
      <c r="K30" s="38" t="s">
        <v>232</v>
      </c>
      <c r="L30" s="38" t="s">
        <v>233</v>
      </c>
      <c r="M30" s="45"/>
      <c r="N30" s="39" t="s">
        <v>237</v>
      </c>
      <c r="O30" s="35" t="s">
        <v>235</v>
      </c>
    </row>
    <row r="31" spans="1:15" s="14" customFormat="1" ht="33" customHeight="1">
      <c r="A31" s="17">
        <v>28</v>
      </c>
      <c r="B31" s="15" t="s">
        <v>92</v>
      </c>
      <c r="C31" s="16" t="s">
        <v>42</v>
      </c>
      <c r="D31" s="16" t="s">
        <v>93</v>
      </c>
      <c r="E31" s="15" t="s">
        <v>94</v>
      </c>
      <c r="F31" s="15" t="s">
        <v>95</v>
      </c>
      <c r="G31" s="15" t="s">
        <v>20</v>
      </c>
      <c r="H31" s="15">
        <v>134.5</v>
      </c>
      <c r="I31" s="9">
        <v>77.2</v>
      </c>
      <c r="J31" s="9">
        <f t="shared" si="0"/>
        <v>72.225</v>
      </c>
      <c r="K31" s="10" t="s">
        <v>203</v>
      </c>
      <c r="L31" s="10" t="s">
        <v>214</v>
      </c>
      <c r="M31" s="45"/>
      <c r="N31" s="31" t="s">
        <v>212</v>
      </c>
      <c r="O31" s="32" t="s">
        <v>199</v>
      </c>
    </row>
    <row r="32" spans="1:15" s="11" customFormat="1" ht="33" customHeight="1">
      <c r="A32" s="17">
        <v>29</v>
      </c>
      <c r="B32" s="15" t="s">
        <v>92</v>
      </c>
      <c r="C32" s="16" t="s">
        <v>42</v>
      </c>
      <c r="D32" s="16" t="s">
        <v>93</v>
      </c>
      <c r="E32" s="15" t="s">
        <v>96</v>
      </c>
      <c r="F32" s="15" t="s">
        <v>97</v>
      </c>
      <c r="G32" s="15" t="s">
        <v>20</v>
      </c>
      <c r="H32" s="15">
        <v>134.25</v>
      </c>
      <c r="I32" s="9" t="s">
        <v>200</v>
      </c>
      <c r="J32" s="9">
        <f>H32*0.25</f>
        <v>33.5625</v>
      </c>
      <c r="K32" s="10" t="s">
        <v>213</v>
      </c>
      <c r="L32" s="10" t="s">
        <v>214</v>
      </c>
      <c r="M32" s="45"/>
      <c r="N32" s="31" t="s">
        <v>212</v>
      </c>
      <c r="O32" s="32" t="s">
        <v>199</v>
      </c>
    </row>
    <row r="33" spans="1:15" s="14" customFormat="1" ht="33" customHeight="1">
      <c r="A33" s="34">
        <v>30</v>
      </c>
      <c r="B33" s="35" t="s">
        <v>100</v>
      </c>
      <c r="C33" s="36" t="s">
        <v>42</v>
      </c>
      <c r="D33" s="36" t="s">
        <v>93</v>
      </c>
      <c r="E33" s="35" t="s">
        <v>103</v>
      </c>
      <c r="F33" s="35" t="s">
        <v>104</v>
      </c>
      <c r="G33" s="35" t="s">
        <v>23</v>
      </c>
      <c r="H33" s="35">
        <v>122.25</v>
      </c>
      <c r="I33" s="37">
        <v>83.4</v>
      </c>
      <c r="J33" s="37">
        <f aca="true" t="shared" si="1" ref="J33:J51">H33*0.25+I33*0.5</f>
        <v>72.2625</v>
      </c>
      <c r="K33" s="38" t="s">
        <v>228</v>
      </c>
      <c r="L33" s="38" t="s">
        <v>229</v>
      </c>
      <c r="M33" s="45"/>
      <c r="N33" s="39" t="s">
        <v>239</v>
      </c>
      <c r="O33" s="35" t="s">
        <v>236</v>
      </c>
    </row>
    <row r="34" spans="1:15" s="11" customFormat="1" ht="33" customHeight="1">
      <c r="A34" s="17">
        <v>31</v>
      </c>
      <c r="B34" s="15" t="s">
        <v>100</v>
      </c>
      <c r="C34" s="16" t="s">
        <v>42</v>
      </c>
      <c r="D34" s="16" t="s">
        <v>93</v>
      </c>
      <c r="E34" s="15" t="s">
        <v>101</v>
      </c>
      <c r="F34" s="15" t="s">
        <v>102</v>
      </c>
      <c r="G34" s="15" t="s">
        <v>23</v>
      </c>
      <c r="H34" s="15">
        <v>123.5</v>
      </c>
      <c r="I34" s="9">
        <v>74.4</v>
      </c>
      <c r="J34" s="9">
        <f t="shared" si="1"/>
        <v>68.075</v>
      </c>
      <c r="K34" s="10" t="s">
        <v>203</v>
      </c>
      <c r="L34" s="10" t="s">
        <v>214</v>
      </c>
      <c r="M34" s="45"/>
      <c r="N34" s="31" t="s">
        <v>212</v>
      </c>
      <c r="O34" s="32" t="s">
        <v>199</v>
      </c>
    </row>
    <row r="35" spans="1:15" s="11" customFormat="1" ht="33" customHeight="1">
      <c r="A35" s="17">
        <v>32</v>
      </c>
      <c r="B35" s="15" t="s">
        <v>100</v>
      </c>
      <c r="C35" s="16" t="s">
        <v>42</v>
      </c>
      <c r="D35" s="16" t="s">
        <v>93</v>
      </c>
      <c r="E35" s="15" t="s">
        <v>105</v>
      </c>
      <c r="F35" s="15" t="s">
        <v>106</v>
      </c>
      <c r="G35" s="15" t="s">
        <v>23</v>
      </c>
      <c r="H35" s="15">
        <v>117.75</v>
      </c>
      <c r="I35" s="9">
        <v>73.8</v>
      </c>
      <c r="J35" s="9">
        <f t="shared" si="1"/>
        <v>66.3375</v>
      </c>
      <c r="K35" s="10" t="s">
        <v>213</v>
      </c>
      <c r="L35" s="10" t="s">
        <v>214</v>
      </c>
      <c r="M35" s="45"/>
      <c r="N35" s="31" t="s">
        <v>212</v>
      </c>
      <c r="O35" s="32" t="s">
        <v>199</v>
      </c>
    </row>
    <row r="36" spans="1:15" s="14" customFormat="1" ht="33" customHeight="1">
      <c r="A36" s="34">
        <v>33</v>
      </c>
      <c r="B36" s="35" t="s">
        <v>107</v>
      </c>
      <c r="C36" s="36" t="s">
        <v>42</v>
      </c>
      <c r="D36" s="36" t="s">
        <v>93</v>
      </c>
      <c r="E36" s="35" t="s">
        <v>108</v>
      </c>
      <c r="F36" s="35" t="s">
        <v>109</v>
      </c>
      <c r="G36" s="35" t="s">
        <v>20</v>
      </c>
      <c r="H36" s="35">
        <v>136.25</v>
      </c>
      <c r="I36" s="37">
        <v>80</v>
      </c>
      <c r="J36" s="37">
        <f t="shared" si="1"/>
        <v>74.0625</v>
      </c>
      <c r="K36" s="38" t="s">
        <v>228</v>
      </c>
      <c r="L36" s="38" t="s">
        <v>229</v>
      </c>
      <c r="M36" s="45"/>
      <c r="N36" s="39" t="s">
        <v>239</v>
      </c>
      <c r="O36" s="35" t="s">
        <v>236</v>
      </c>
    </row>
    <row r="37" spans="1:15" s="14" customFormat="1" ht="33" customHeight="1">
      <c r="A37" s="17">
        <v>34</v>
      </c>
      <c r="B37" s="15" t="s">
        <v>107</v>
      </c>
      <c r="C37" s="16" t="s">
        <v>42</v>
      </c>
      <c r="D37" s="16" t="s">
        <v>93</v>
      </c>
      <c r="E37" s="15" t="s">
        <v>110</v>
      </c>
      <c r="F37" s="15" t="s">
        <v>111</v>
      </c>
      <c r="G37" s="15" t="s">
        <v>23</v>
      </c>
      <c r="H37" s="15">
        <v>133.5</v>
      </c>
      <c r="I37" s="9">
        <v>77.8</v>
      </c>
      <c r="J37" s="9">
        <f t="shared" si="1"/>
        <v>72.275</v>
      </c>
      <c r="K37" s="10" t="s">
        <v>203</v>
      </c>
      <c r="L37" s="10" t="s">
        <v>214</v>
      </c>
      <c r="M37" s="45"/>
      <c r="N37" s="31" t="s">
        <v>212</v>
      </c>
      <c r="O37" s="32" t="s">
        <v>199</v>
      </c>
    </row>
    <row r="38" spans="1:15" s="14" customFormat="1" ht="33" customHeight="1">
      <c r="A38" s="17">
        <v>35</v>
      </c>
      <c r="B38" s="15" t="s">
        <v>107</v>
      </c>
      <c r="C38" s="16" t="s">
        <v>42</v>
      </c>
      <c r="D38" s="16" t="s">
        <v>93</v>
      </c>
      <c r="E38" s="15" t="s">
        <v>112</v>
      </c>
      <c r="F38" s="15" t="s">
        <v>113</v>
      </c>
      <c r="G38" s="15" t="s">
        <v>20</v>
      </c>
      <c r="H38" s="15">
        <v>130.25</v>
      </c>
      <c r="I38" s="9">
        <v>66.8</v>
      </c>
      <c r="J38" s="9">
        <f t="shared" si="1"/>
        <v>65.9625</v>
      </c>
      <c r="K38" s="10" t="s">
        <v>213</v>
      </c>
      <c r="L38" s="10" t="s">
        <v>214</v>
      </c>
      <c r="M38" s="46"/>
      <c r="N38" s="31" t="s">
        <v>212</v>
      </c>
      <c r="O38" s="32" t="s">
        <v>199</v>
      </c>
    </row>
    <row r="39" spans="1:15" s="14" customFormat="1" ht="33" customHeight="1">
      <c r="A39" s="34">
        <v>36</v>
      </c>
      <c r="B39" s="35" t="s">
        <v>114</v>
      </c>
      <c r="C39" s="36" t="s">
        <v>115</v>
      </c>
      <c r="D39" s="36" t="s">
        <v>116</v>
      </c>
      <c r="E39" s="35" t="s">
        <v>119</v>
      </c>
      <c r="F39" s="35" t="s">
        <v>120</v>
      </c>
      <c r="G39" s="35" t="s">
        <v>20</v>
      </c>
      <c r="H39" s="35">
        <v>126.75</v>
      </c>
      <c r="I39" s="37">
        <v>89</v>
      </c>
      <c r="J39" s="37">
        <f t="shared" si="1"/>
        <v>76.1875</v>
      </c>
      <c r="K39" s="38" t="s">
        <v>221</v>
      </c>
      <c r="L39" s="38" t="s">
        <v>220</v>
      </c>
      <c r="M39" s="44">
        <v>82.03</v>
      </c>
      <c r="N39" s="35" t="s">
        <v>201</v>
      </c>
      <c r="O39" s="35" t="s">
        <v>198</v>
      </c>
    </row>
    <row r="40" spans="1:15" s="14" customFormat="1" ht="33" customHeight="1">
      <c r="A40" s="34">
        <v>37</v>
      </c>
      <c r="B40" s="35" t="s">
        <v>114</v>
      </c>
      <c r="C40" s="36" t="s">
        <v>115</v>
      </c>
      <c r="D40" s="36" t="s">
        <v>116</v>
      </c>
      <c r="E40" s="35" t="s">
        <v>123</v>
      </c>
      <c r="F40" s="35" t="s">
        <v>124</v>
      </c>
      <c r="G40" s="35" t="s">
        <v>20</v>
      </c>
      <c r="H40" s="35">
        <v>121</v>
      </c>
      <c r="I40" s="37">
        <v>84.4</v>
      </c>
      <c r="J40" s="37">
        <f t="shared" si="1"/>
        <v>72.45</v>
      </c>
      <c r="K40" s="38" t="s">
        <v>222</v>
      </c>
      <c r="L40" s="38" t="s">
        <v>220</v>
      </c>
      <c r="M40" s="45"/>
      <c r="N40" s="35" t="s">
        <v>201</v>
      </c>
      <c r="O40" s="35" t="s">
        <v>198</v>
      </c>
    </row>
    <row r="41" spans="1:15" s="14" customFormat="1" ht="33" customHeight="1">
      <c r="A41" s="34">
        <v>38</v>
      </c>
      <c r="B41" s="35" t="s">
        <v>114</v>
      </c>
      <c r="C41" s="36" t="s">
        <v>115</v>
      </c>
      <c r="D41" s="36" t="s">
        <v>116</v>
      </c>
      <c r="E41" s="35" t="s">
        <v>121</v>
      </c>
      <c r="F41" s="35" t="s">
        <v>122</v>
      </c>
      <c r="G41" s="35" t="s">
        <v>20</v>
      </c>
      <c r="H41" s="35">
        <v>121</v>
      </c>
      <c r="I41" s="37">
        <v>83.44</v>
      </c>
      <c r="J41" s="37">
        <f t="shared" si="1"/>
        <v>71.97</v>
      </c>
      <c r="K41" s="38" t="s">
        <v>223</v>
      </c>
      <c r="L41" s="38" t="s">
        <v>220</v>
      </c>
      <c r="M41" s="45"/>
      <c r="N41" s="35" t="s">
        <v>201</v>
      </c>
      <c r="O41" s="35" t="s">
        <v>198</v>
      </c>
    </row>
    <row r="42" spans="1:15" s="11" customFormat="1" ht="33" customHeight="1">
      <c r="A42" s="17">
        <v>39</v>
      </c>
      <c r="B42" s="15" t="s">
        <v>114</v>
      </c>
      <c r="C42" s="16" t="s">
        <v>115</v>
      </c>
      <c r="D42" s="16" t="s">
        <v>116</v>
      </c>
      <c r="E42" s="15" t="s">
        <v>117</v>
      </c>
      <c r="F42" s="15" t="s">
        <v>118</v>
      </c>
      <c r="G42" s="15" t="s">
        <v>23</v>
      </c>
      <c r="H42" s="15">
        <v>133.75</v>
      </c>
      <c r="I42" s="9">
        <v>80</v>
      </c>
      <c r="J42" s="9">
        <f t="shared" si="1"/>
        <v>73.4375</v>
      </c>
      <c r="K42" s="10" t="s">
        <v>215</v>
      </c>
      <c r="L42" s="10" t="s">
        <v>219</v>
      </c>
      <c r="M42" s="45"/>
      <c r="N42" s="32" t="s">
        <v>201</v>
      </c>
      <c r="O42" s="32" t="s">
        <v>198</v>
      </c>
    </row>
    <row r="43" spans="1:15" s="14" customFormat="1" ht="33" customHeight="1">
      <c r="A43" s="17">
        <v>40</v>
      </c>
      <c r="B43" s="15" t="s">
        <v>114</v>
      </c>
      <c r="C43" s="16" t="s">
        <v>115</v>
      </c>
      <c r="D43" s="16" t="s">
        <v>116</v>
      </c>
      <c r="E43" s="15" t="s">
        <v>127</v>
      </c>
      <c r="F43" s="15" t="s">
        <v>128</v>
      </c>
      <c r="G43" s="15" t="s">
        <v>23</v>
      </c>
      <c r="H43" s="15">
        <v>113.5</v>
      </c>
      <c r="I43" s="9">
        <v>79.8</v>
      </c>
      <c r="J43" s="9">
        <f t="shared" si="1"/>
        <v>68.275</v>
      </c>
      <c r="K43" s="10" t="s">
        <v>216</v>
      </c>
      <c r="L43" s="10" t="s">
        <v>218</v>
      </c>
      <c r="M43" s="45"/>
      <c r="N43" s="32" t="s">
        <v>201</v>
      </c>
      <c r="O43" s="32" t="s">
        <v>198</v>
      </c>
    </row>
    <row r="44" spans="1:15" s="14" customFormat="1" ht="33" customHeight="1">
      <c r="A44" s="17">
        <v>41</v>
      </c>
      <c r="B44" s="15" t="s">
        <v>114</v>
      </c>
      <c r="C44" s="16" t="s">
        <v>115</v>
      </c>
      <c r="D44" s="16" t="s">
        <v>116</v>
      </c>
      <c r="E44" s="15" t="s">
        <v>125</v>
      </c>
      <c r="F44" s="15" t="s">
        <v>126</v>
      </c>
      <c r="G44" s="15" t="s">
        <v>20</v>
      </c>
      <c r="H44" s="15">
        <v>119.75</v>
      </c>
      <c r="I44" s="9">
        <v>75.2</v>
      </c>
      <c r="J44" s="9">
        <f t="shared" si="1"/>
        <v>67.5375</v>
      </c>
      <c r="K44" s="10" t="s">
        <v>217</v>
      </c>
      <c r="L44" s="10" t="s">
        <v>218</v>
      </c>
      <c r="M44" s="45"/>
      <c r="N44" s="32" t="s">
        <v>201</v>
      </c>
      <c r="O44" s="32" t="s">
        <v>198</v>
      </c>
    </row>
    <row r="45" spans="1:15" s="14" customFormat="1" ht="33" customHeight="1">
      <c r="A45" s="34">
        <v>42</v>
      </c>
      <c r="B45" s="35" t="s">
        <v>129</v>
      </c>
      <c r="C45" s="36" t="s">
        <v>130</v>
      </c>
      <c r="D45" s="36" t="s">
        <v>116</v>
      </c>
      <c r="E45" s="35" t="s">
        <v>131</v>
      </c>
      <c r="F45" s="35" t="s">
        <v>132</v>
      </c>
      <c r="G45" s="35" t="s">
        <v>23</v>
      </c>
      <c r="H45" s="35">
        <v>126.5</v>
      </c>
      <c r="I45" s="37">
        <v>85.6</v>
      </c>
      <c r="J45" s="37">
        <f t="shared" si="1"/>
        <v>74.425</v>
      </c>
      <c r="K45" s="38" t="s">
        <v>228</v>
      </c>
      <c r="L45" s="38" t="s">
        <v>229</v>
      </c>
      <c r="M45" s="45"/>
      <c r="N45" s="35" t="s">
        <v>240</v>
      </c>
      <c r="O45" s="35" t="s">
        <v>231</v>
      </c>
    </row>
    <row r="46" spans="1:15" s="11" customFormat="1" ht="33" customHeight="1">
      <c r="A46" s="17">
        <v>43</v>
      </c>
      <c r="B46" s="15" t="s">
        <v>129</v>
      </c>
      <c r="C46" s="16" t="s">
        <v>130</v>
      </c>
      <c r="D46" s="16" t="s">
        <v>116</v>
      </c>
      <c r="E46" s="15" t="s">
        <v>133</v>
      </c>
      <c r="F46" s="15" t="s">
        <v>134</v>
      </c>
      <c r="G46" s="15" t="s">
        <v>20</v>
      </c>
      <c r="H46" s="15">
        <v>123.75</v>
      </c>
      <c r="I46" s="9">
        <v>81.6</v>
      </c>
      <c r="J46" s="9">
        <f t="shared" si="1"/>
        <v>71.7375</v>
      </c>
      <c r="K46" s="10" t="s">
        <v>203</v>
      </c>
      <c r="L46" s="10" t="s">
        <v>214</v>
      </c>
      <c r="M46" s="45"/>
      <c r="N46" s="32" t="s">
        <v>201</v>
      </c>
      <c r="O46" s="32" t="s">
        <v>198</v>
      </c>
    </row>
    <row r="47" spans="1:15" s="11" customFormat="1" ht="33" customHeight="1">
      <c r="A47" s="17">
        <v>44</v>
      </c>
      <c r="B47" s="15" t="s">
        <v>129</v>
      </c>
      <c r="C47" s="16" t="s">
        <v>130</v>
      </c>
      <c r="D47" s="16" t="s">
        <v>116</v>
      </c>
      <c r="E47" s="15" t="s">
        <v>135</v>
      </c>
      <c r="F47" s="15" t="s">
        <v>136</v>
      </c>
      <c r="G47" s="15" t="s">
        <v>23</v>
      </c>
      <c r="H47" s="15">
        <v>117</v>
      </c>
      <c r="I47" s="9">
        <v>79.2</v>
      </c>
      <c r="J47" s="9">
        <f t="shared" si="1"/>
        <v>68.85</v>
      </c>
      <c r="K47" s="10" t="s">
        <v>213</v>
      </c>
      <c r="L47" s="10" t="s">
        <v>214</v>
      </c>
      <c r="M47" s="46"/>
      <c r="N47" s="32" t="s">
        <v>201</v>
      </c>
      <c r="O47" s="32" t="s">
        <v>198</v>
      </c>
    </row>
    <row r="48" spans="1:15" s="14" customFormat="1" ht="33" customHeight="1">
      <c r="A48" s="34">
        <v>45</v>
      </c>
      <c r="B48" s="35" t="s">
        <v>137</v>
      </c>
      <c r="C48" s="36" t="s">
        <v>138</v>
      </c>
      <c r="D48" s="36" t="s">
        <v>139</v>
      </c>
      <c r="E48" s="35" t="s">
        <v>142</v>
      </c>
      <c r="F48" s="35" t="s">
        <v>143</v>
      </c>
      <c r="G48" s="35" t="s">
        <v>20</v>
      </c>
      <c r="H48" s="35">
        <v>123</v>
      </c>
      <c r="I48" s="37">
        <v>85.2</v>
      </c>
      <c r="J48" s="37">
        <f t="shared" si="1"/>
        <v>73.35</v>
      </c>
      <c r="K48" s="38" t="s">
        <v>221</v>
      </c>
      <c r="L48" s="38" t="s">
        <v>220</v>
      </c>
      <c r="M48" s="44">
        <f>(I48+I49+I50+I51+I53+I54+I55)/7</f>
        <v>81.68571428571428</v>
      </c>
      <c r="N48" s="35" t="s">
        <v>201</v>
      </c>
      <c r="O48" s="35" t="s">
        <v>199</v>
      </c>
    </row>
    <row r="49" spans="1:15" s="11" customFormat="1" ht="33" customHeight="1">
      <c r="A49" s="17">
        <v>46</v>
      </c>
      <c r="B49" s="15" t="s">
        <v>137</v>
      </c>
      <c r="C49" s="16" t="s">
        <v>138</v>
      </c>
      <c r="D49" s="16" t="s">
        <v>139</v>
      </c>
      <c r="E49" s="15" t="s">
        <v>140</v>
      </c>
      <c r="F49" s="15" t="s">
        <v>141</v>
      </c>
      <c r="G49" s="15" t="s">
        <v>20</v>
      </c>
      <c r="H49" s="15">
        <v>129</v>
      </c>
      <c r="I49" s="9">
        <v>75</v>
      </c>
      <c r="J49" s="9">
        <f t="shared" si="1"/>
        <v>69.75</v>
      </c>
      <c r="K49" s="10" t="s">
        <v>203</v>
      </c>
      <c r="L49" s="10" t="s">
        <v>218</v>
      </c>
      <c r="M49" s="45"/>
      <c r="N49" s="32" t="s">
        <v>201</v>
      </c>
      <c r="O49" s="32" t="s">
        <v>199</v>
      </c>
    </row>
    <row r="50" spans="1:15" s="14" customFormat="1" ht="33" customHeight="1">
      <c r="A50" s="34">
        <v>47</v>
      </c>
      <c r="B50" s="35" t="s">
        <v>144</v>
      </c>
      <c r="C50" s="36" t="s">
        <v>145</v>
      </c>
      <c r="D50" s="36" t="s">
        <v>146</v>
      </c>
      <c r="E50" s="35" t="s">
        <v>147</v>
      </c>
      <c r="F50" s="35" t="s">
        <v>148</v>
      </c>
      <c r="G50" s="35" t="s">
        <v>20</v>
      </c>
      <c r="H50" s="35">
        <v>123.75</v>
      </c>
      <c r="I50" s="37">
        <v>83.4</v>
      </c>
      <c r="J50" s="37">
        <f t="shared" si="1"/>
        <v>72.6375</v>
      </c>
      <c r="K50" s="38" t="s">
        <v>241</v>
      </c>
      <c r="L50" s="38" t="s">
        <v>242</v>
      </c>
      <c r="M50" s="45"/>
      <c r="N50" s="35" t="s">
        <v>243</v>
      </c>
      <c r="O50" s="35" t="s">
        <v>244</v>
      </c>
    </row>
    <row r="51" spans="1:15" s="14" customFormat="1" ht="33" customHeight="1">
      <c r="A51" s="17">
        <v>48</v>
      </c>
      <c r="B51" s="15" t="s">
        <v>144</v>
      </c>
      <c r="C51" s="16" t="s">
        <v>145</v>
      </c>
      <c r="D51" s="16" t="s">
        <v>146</v>
      </c>
      <c r="E51" s="15" t="s">
        <v>151</v>
      </c>
      <c r="F51" s="15" t="s">
        <v>152</v>
      </c>
      <c r="G51" s="15" t="s">
        <v>23</v>
      </c>
      <c r="H51" s="15">
        <v>118.5</v>
      </c>
      <c r="I51" s="9">
        <v>78.4</v>
      </c>
      <c r="J51" s="9">
        <f t="shared" si="1"/>
        <v>68.825</v>
      </c>
      <c r="K51" s="10" t="s">
        <v>203</v>
      </c>
      <c r="L51" s="10" t="s">
        <v>214</v>
      </c>
      <c r="M51" s="45"/>
      <c r="N51" s="32" t="s">
        <v>201</v>
      </c>
      <c r="O51" s="32" t="s">
        <v>199</v>
      </c>
    </row>
    <row r="52" spans="1:15" s="11" customFormat="1" ht="33" customHeight="1">
      <c r="A52" s="17">
        <v>49</v>
      </c>
      <c r="B52" s="15" t="s">
        <v>144</v>
      </c>
      <c r="C52" s="16" t="s">
        <v>145</v>
      </c>
      <c r="D52" s="16" t="s">
        <v>146</v>
      </c>
      <c r="E52" s="15" t="s">
        <v>149</v>
      </c>
      <c r="F52" s="15" t="s">
        <v>150</v>
      </c>
      <c r="G52" s="15" t="s">
        <v>23</v>
      </c>
      <c r="H52" s="15">
        <v>119</v>
      </c>
      <c r="I52" s="9" t="s">
        <v>210</v>
      </c>
      <c r="J52" s="9">
        <f>H52*0.25</f>
        <v>29.75</v>
      </c>
      <c r="K52" s="10" t="s">
        <v>213</v>
      </c>
      <c r="L52" s="10" t="s">
        <v>214</v>
      </c>
      <c r="M52" s="45"/>
      <c r="N52" s="32" t="s">
        <v>201</v>
      </c>
      <c r="O52" s="32" t="s">
        <v>199</v>
      </c>
    </row>
    <row r="53" spans="1:15" s="14" customFormat="1" ht="33" customHeight="1">
      <c r="A53" s="34">
        <v>50</v>
      </c>
      <c r="B53" s="35" t="s">
        <v>153</v>
      </c>
      <c r="C53" s="36" t="s">
        <v>25</v>
      </c>
      <c r="D53" s="36" t="s">
        <v>154</v>
      </c>
      <c r="E53" s="35" t="s">
        <v>155</v>
      </c>
      <c r="F53" s="35" t="s">
        <v>156</v>
      </c>
      <c r="G53" s="35" t="s">
        <v>23</v>
      </c>
      <c r="H53" s="35">
        <v>138.5</v>
      </c>
      <c r="I53" s="37">
        <v>88</v>
      </c>
      <c r="J53" s="37">
        <f aca="true" t="shared" si="2" ref="J53:J61">H53*0.25+I53*0.5</f>
        <v>78.625</v>
      </c>
      <c r="K53" s="38" t="s">
        <v>245</v>
      </c>
      <c r="L53" s="38" t="s">
        <v>246</v>
      </c>
      <c r="M53" s="45"/>
      <c r="N53" s="35" t="s">
        <v>247</v>
      </c>
      <c r="O53" s="35" t="s">
        <v>248</v>
      </c>
    </row>
    <row r="54" spans="1:15" s="11" customFormat="1" ht="33" customHeight="1">
      <c r="A54" s="17">
        <v>51</v>
      </c>
      <c r="B54" s="15" t="s">
        <v>153</v>
      </c>
      <c r="C54" s="16" t="s">
        <v>25</v>
      </c>
      <c r="D54" s="16" t="s">
        <v>154</v>
      </c>
      <c r="E54" s="15" t="s">
        <v>159</v>
      </c>
      <c r="F54" s="15" t="s">
        <v>160</v>
      </c>
      <c r="G54" s="15" t="s">
        <v>23</v>
      </c>
      <c r="H54" s="15">
        <v>134</v>
      </c>
      <c r="I54" s="9">
        <v>84.8</v>
      </c>
      <c r="J54" s="9">
        <f t="shared" si="2"/>
        <v>75.9</v>
      </c>
      <c r="K54" s="10" t="s">
        <v>203</v>
      </c>
      <c r="L54" s="10" t="s">
        <v>214</v>
      </c>
      <c r="M54" s="45"/>
      <c r="N54" s="32" t="s">
        <v>201</v>
      </c>
      <c r="O54" s="32" t="s">
        <v>199</v>
      </c>
    </row>
    <row r="55" spans="1:15" s="11" customFormat="1" ht="33" customHeight="1">
      <c r="A55" s="17">
        <v>52</v>
      </c>
      <c r="B55" s="15" t="s">
        <v>153</v>
      </c>
      <c r="C55" s="16" t="s">
        <v>25</v>
      </c>
      <c r="D55" s="16" t="s">
        <v>154</v>
      </c>
      <c r="E55" s="15" t="s">
        <v>157</v>
      </c>
      <c r="F55" s="15" t="s">
        <v>158</v>
      </c>
      <c r="G55" s="15" t="s">
        <v>23</v>
      </c>
      <c r="H55" s="15">
        <v>136.5</v>
      </c>
      <c r="I55" s="9">
        <v>77</v>
      </c>
      <c r="J55" s="9">
        <f t="shared" si="2"/>
        <v>72.625</v>
      </c>
      <c r="K55" s="10" t="s">
        <v>213</v>
      </c>
      <c r="L55" s="10" t="s">
        <v>214</v>
      </c>
      <c r="M55" s="46"/>
      <c r="N55" s="32" t="s">
        <v>201</v>
      </c>
      <c r="O55" s="32" t="s">
        <v>199</v>
      </c>
    </row>
    <row r="56" spans="1:15" s="14" customFormat="1" ht="33" customHeight="1">
      <c r="A56" s="34">
        <v>53</v>
      </c>
      <c r="B56" s="35" t="s">
        <v>161</v>
      </c>
      <c r="C56" s="36" t="s">
        <v>25</v>
      </c>
      <c r="D56" s="36" t="s">
        <v>162</v>
      </c>
      <c r="E56" s="35" t="s">
        <v>163</v>
      </c>
      <c r="F56" s="35" t="s">
        <v>164</v>
      </c>
      <c r="G56" s="35" t="s">
        <v>23</v>
      </c>
      <c r="H56" s="35">
        <v>132.75</v>
      </c>
      <c r="I56" s="37">
        <v>83.8</v>
      </c>
      <c r="J56" s="37">
        <f t="shared" si="2"/>
        <v>75.0875</v>
      </c>
      <c r="K56" s="38" t="s">
        <v>221</v>
      </c>
      <c r="L56" s="38" t="s">
        <v>220</v>
      </c>
      <c r="M56" s="44">
        <f>(I56+I57+I58+I59+I60+I61)/6</f>
        <v>82.39999999999999</v>
      </c>
      <c r="N56" s="35" t="s">
        <v>202</v>
      </c>
      <c r="O56" s="35" t="s">
        <v>198</v>
      </c>
    </row>
    <row r="57" spans="1:15" s="14" customFormat="1" ht="33" customHeight="1">
      <c r="A57" s="34">
        <v>54</v>
      </c>
      <c r="B57" s="35" t="s">
        <v>165</v>
      </c>
      <c r="C57" s="36" t="s">
        <v>166</v>
      </c>
      <c r="D57" s="36" t="s">
        <v>167</v>
      </c>
      <c r="E57" s="35" t="s">
        <v>170</v>
      </c>
      <c r="F57" s="35" t="s">
        <v>171</v>
      </c>
      <c r="G57" s="35" t="s">
        <v>23</v>
      </c>
      <c r="H57" s="35">
        <v>139.5</v>
      </c>
      <c r="I57" s="37">
        <v>85.6</v>
      </c>
      <c r="J57" s="37">
        <f t="shared" si="2"/>
        <v>77.675</v>
      </c>
      <c r="K57" s="38" t="s">
        <v>221</v>
      </c>
      <c r="L57" s="38" t="s">
        <v>220</v>
      </c>
      <c r="M57" s="45"/>
      <c r="N57" s="35" t="s">
        <v>202</v>
      </c>
      <c r="O57" s="35" t="s">
        <v>198</v>
      </c>
    </row>
    <row r="58" spans="1:15" s="14" customFormat="1" ht="33" customHeight="1">
      <c r="A58" s="34">
        <v>55</v>
      </c>
      <c r="B58" s="35" t="s">
        <v>165</v>
      </c>
      <c r="C58" s="36" t="s">
        <v>166</v>
      </c>
      <c r="D58" s="36" t="s">
        <v>167</v>
      </c>
      <c r="E58" s="35" t="s">
        <v>168</v>
      </c>
      <c r="F58" s="35" t="s">
        <v>169</v>
      </c>
      <c r="G58" s="35" t="s">
        <v>23</v>
      </c>
      <c r="H58" s="35">
        <v>147.25</v>
      </c>
      <c r="I58" s="37">
        <v>81</v>
      </c>
      <c r="J58" s="37">
        <f t="shared" si="2"/>
        <v>77.3125</v>
      </c>
      <c r="K58" s="38" t="s">
        <v>222</v>
      </c>
      <c r="L58" s="38" t="s">
        <v>220</v>
      </c>
      <c r="M58" s="45"/>
      <c r="N58" s="35" t="s">
        <v>202</v>
      </c>
      <c r="O58" s="35" t="s">
        <v>198</v>
      </c>
    </row>
    <row r="59" spans="1:15" s="14" customFormat="1" ht="33" customHeight="1">
      <c r="A59" s="17">
        <v>56</v>
      </c>
      <c r="B59" s="15" t="s">
        <v>165</v>
      </c>
      <c r="C59" s="16" t="s">
        <v>166</v>
      </c>
      <c r="D59" s="16" t="s">
        <v>167</v>
      </c>
      <c r="E59" s="15" t="s">
        <v>178</v>
      </c>
      <c r="F59" s="15" t="s">
        <v>179</v>
      </c>
      <c r="G59" s="15" t="s">
        <v>20</v>
      </c>
      <c r="H59" s="15">
        <v>135</v>
      </c>
      <c r="I59" s="9">
        <v>84.4</v>
      </c>
      <c r="J59" s="9">
        <f t="shared" si="2"/>
        <v>75.95</v>
      </c>
      <c r="K59" s="10" t="s">
        <v>213</v>
      </c>
      <c r="L59" s="10" t="s">
        <v>214</v>
      </c>
      <c r="M59" s="45"/>
      <c r="N59" s="32" t="s">
        <v>202</v>
      </c>
      <c r="O59" s="32" t="s">
        <v>198</v>
      </c>
    </row>
    <row r="60" spans="1:15" s="11" customFormat="1" ht="33" customHeight="1">
      <c r="A60" s="17">
        <v>57</v>
      </c>
      <c r="B60" s="15" t="s">
        <v>165</v>
      </c>
      <c r="C60" s="16" t="s">
        <v>166</v>
      </c>
      <c r="D60" s="16" t="s">
        <v>167</v>
      </c>
      <c r="E60" s="15" t="s">
        <v>174</v>
      </c>
      <c r="F60" s="15" t="s">
        <v>175</v>
      </c>
      <c r="G60" s="15" t="s">
        <v>23</v>
      </c>
      <c r="H60" s="15">
        <v>138</v>
      </c>
      <c r="I60" s="9">
        <v>80.8</v>
      </c>
      <c r="J60" s="9">
        <f t="shared" si="2"/>
        <v>74.9</v>
      </c>
      <c r="K60" s="10" t="s">
        <v>215</v>
      </c>
      <c r="L60" s="10" t="s">
        <v>214</v>
      </c>
      <c r="M60" s="45"/>
      <c r="N60" s="32" t="s">
        <v>202</v>
      </c>
      <c r="O60" s="32" t="s">
        <v>198</v>
      </c>
    </row>
    <row r="61" spans="1:15" s="14" customFormat="1" ht="33" customHeight="1">
      <c r="A61" s="17">
        <v>58</v>
      </c>
      <c r="B61" s="15" t="s">
        <v>165</v>
      </c>
      <c r="C61" s="16" t="s">
        <v>166</v>
      </c>
      <c r="D61" s="16" t="s">
        <v>167</v>
      </c>
      <c r="E61" s="15" t="s">
        <v>172</v>
      </c>
      <c r="F61" s="15" t="s">
        <v>173</v>
      </c>
      <c r="G61" s="15" t="s">
        <v>23</v>
      </c>
      <c r="H61" s="15">
        <v>138.75</v>
      </c>
      <c r="I61" s="9">
        <v>78.8</v>
      </c>
      <c r="J61" s="9">
        <f t="shared" si="2"/>
        <v>74.0875</v>
      </c>
      <c r="K61" s="10" t="s">
        <v>216</v>
      </c>
      <c r="L61" s="10" t="s">
        <v>214</v>
      </c>
      <c r="M61" s="45"/>
      <c r="N61" s="32" t="s">
        <v>202</v>
      </c>
      <c r="O61" s="32" t="s">
        <v>198</v>
      </c>
    </row>
    <row r="62" spans="1:15" s="11" customFormat="1" ht="33" customHeight="1">
      <c r="A62" s="17">
        <v>59</v>
      </c>
      <c r="B62" s="15" t="s">
        <v>165</v>
      </c>
      <c r="C62" s="16" t="s">
        <v>166</v>
      </c>
      <c r="D62" s="16" t="s">
        <v>167</v>
      </c>
      <c r="E62" s="15" t="s">
        <v>176</v>
      </c>
      <c r="F62" s="15" t="s">
        <v>177</v>
      </c>
      <c r="G62" s="15" t="s">
        <v>23</v>
      </c>
      <c r="H62" s="15">
        <v>137</v>
      </c>
      <c r="I62" s="9" t="s">
        <v>210</v>
      </c>
      <c r="J62" s="9">
        <f>H62*0.25</f>
        <v>34.25</v>
      </c>
      <c r="K62" s="10" t="s">
        <v>217</v>
      </c>
      <c r="L62" s="10" t="s">
        <v>214</v>
      </c>
      <c r="M62" s="46"/>
      <c r="N62" s="32" t="s">
        <v>202</v>
      </c>
      <c r="O62" s="32" t="s">
        <v>198</v>
      </c>
    </row>
    <row r="63" spans="1:15" s="14" customFormat="1" ht="33" customHeight="1">
      <c r="A63" s="34">
        <v>60</v>
      </c>
      <c r="B63" s="35" t="s">
        <v>180</v>
      </c>
      <c r="C63" s="36" t="s">
        <v>181</v>
      </c>
      <c r="D63" s="36" t="s">
        <v>182</v>
      </c>
      <c r="E63" s="35" t="s">
        <v>187</v>
      </c>
      <c r="F63" s="35" t="s">
        <v>188</v>
      </c>
      <c r="G63" s="35" t="s">
        <v>23</v>
      </c>
      <c r="H63" s="35">
        <v>135.5</v>
      </c>
      <c r="I63" s="37">
        <v>85.4</v>
      </c>
      <c r="J63" s="37">
        <f aca="true" t="shared" si="3" ref="J63:J68">H63*0.25+I63*0.5</f>
        <v>76.575</v>
      </c>
      <c r="K63" s="38" t="s">
        <v>249</v>
      </c>
      <c r="L63" s="38" t="s">
        <v>250</v>
      </c>
      <c r="M63" s="44">
        <f>(I63+I64+I65+I66+I67+I68)/6</f>
        <v>79.60000000000001</v>
      </c>
      <c r="N63" s="35" t="s">
        <v>251</v>
      </c>
      <c r="O63" s="35" t="s">
        <v>252</v>
      </c>
    </row>
    <row r="64" spans="1:15" s="11" customFormat="1" ht="33" customHeight="1">
      <c r="A64" s="17">
        <v>61</v>
      </c>
      <c r="B64" s="15" t="s">
        <v>180</v>
      </c>
      <c r="C64" s="16" t="s">
        <v>181</v>
      </c>
      <c r="D64" s="16" t="s">
        <v>182</v>
      </c>
      <c r="E64" s="15" t="s">
        <v>183</v>
      </c>
      <c r="F64" s="15" t="s">
        <v>184</v>
      </c>
      <c r="G64" s="15" t="s">
        <v>23</v>
      </c>
      <c r="H64" s="15">
        <v>138</v>
      </c>
      <c r="I64" s="9">
        <v>79.6</v>
      </c>
      <c r="J64" s="9">
        <f t="shared" si="3"/>
        <v>74.3</v>
      </c>
      <c r="K64" s="10" t="s">
        <v>203</v>
      </c>
      <c r="L64" s="10" t="s">
        <v>214</v>
      </c>
      <c r="M64" s="45"/>
      <c r="N64" s="32" t="s">
        <v>202</v>
      </c>
      <c r="O64" s="32" t="s">
        <v>199</v>
      </c>
    </row>
    <row r="65" spans="1:15" s="11" customFormat="1" ht="33" customHeight="1">
      <c r="A65" s="17">
        <v>62</v>
      </c>
      <c r="B65" s="15" t="s">
        <v>180</v>
      </c>
      <c r="C65" s="16" t="s">
        <v>181</v>
      </c>
      <c r="D65" s="16" t="s">
        <v>182</v>
      </c>
      <c r="E65" s="15" t="s">
        <v>185</v>
      </c>
      <c r="F65" s="15" t="s">
        <v>186</v>
      </c>
      <c r="G65" s="15" t="s">
        <v>23</v>
      </c>
      <c r="H65" s="15">
        <v>137.75</v>
      </c>
      <c r="I65" s="9">
        <v>71.2</v>
      </c>
      <c r="J65" s="9">
        <f t="shared" si="3"/>
        <v>70.0375</v>
      </c>
      <c r="K65" s="10" t="s">
        <v>213</v>
      </c>
      <c r="L65" s="10" t="s">
        <v>214</v>
      </c>
      <c r="M65" s="45"/>
      <c r="N65" s="32" t="s">
        <v>202</v>
      </c>
      <c r="O65" s="32" t="s">
        <v>199</v>
      </c>
    </row>
    <row r="66" spans="1:15" s="14" customFormat="1" ht="33" customHeight="1">
      <c r="A66" s="34">
        <v>63</v>
      </c>
      <c r="B66" s="35" t="s">
        <v>189</v>
      </c>
      <c r="C66" s="36" t="s">
        <v>190</v>
      </c>
      <c r="D66" s="36" t="s">
        <v>182</v>
      </c>
      <c r="E66" s="35" t="s">
        <v>191</v>
      </c>
      <c r="F66" s="35" t="s">
        <v>192</v>
      </c>
      <c r="G66" s="35" t="s">
        <v>23</v>
      </c>
      <c r="H66" s="35">
        <v>134.5</v>
      </c>
      <c r="I66" s="37">
        <v>85.4</v>
      </c>
      <c r="J66" s="37">
        <f t="shared" si="3"/>
        <v>76.325</v>
      </c>
      <c r="K66" s="38" t="s">
        <v>249</v>
      </c>
      <c r="L66" s="38" t="s">
        <v>250</v>
      </c>
      <c r="M66" s="45"/>
      <c r="N66" s="35" t="s">
        <v>251</v>
      </c>
      <c r="O66" s="35" t="s">
        <v>252</v>
      </c>
    </row>
    <row r="67" spans="1:15" s="11" customFormat="1" ht="33" customHeight="1">
      <c r="A67" s="17">
        <v>64</v>
      </c>
      <c r="B67" s="15" t="s">
        <v>189</v>
      </c>
      <c r="C67" s="16" t="s">
        <v>190</v>
      </c>
      <c r="D67" s="16" t="s">
        <v>182</v>
      </c>
      <c r="E67" s="15" t="s">
        <v>193</v>
      </c>
      <c r="F67" s="15" t="s">
        <v>194</v>
      </c>
      <c r="G67" s="15" t="s">
        <v>20</v>
      </c>
      <c r="H67" s="15">
        <v>123.5</v>
      </c>
      <c r="I67" s="9">
        <v>81.2</v>
      </c>
      <c r="J67" s="9">
        <f t="shared" si="3"/>
        <v>71.475</v>
      </c>
      <c r="K67" s="10" t="s">
        <v>203</v>
      </c>
      <c r="L67" s="10" t="s">
        <v>214</v>
      </c>
      <c r="M67" s="45"/>
      <c r="N67" s="32" t="s">
        <v>202</v>
      </c>
      <c r="O67" s="32" t="s">
        <v>199</v>
      </c>
    </row>
    <row r="68" spans="1:15" s="11" customFormat="1" ht="33" customHeight="1">
      <c r="A68" s="17">
        <v>65</v>
      </c>
      <c r="B68" s="15" t="s">
        <v>189</v>
      </c>
      <c r="C68" s="16" t="s">
        <v>190</v>
      </c>
      <c r="D68" s="16" t="s">
        <v>182</v>
      </c>
      <c r="E68" s="15" t="s">
        <v>195</v>
      </c>
      <c r="F68" s="15" t="s">
        <v>196</v>
      </c>
      <c r="G68" s="15" t="s">
        <v>20</v>
      </c>
      <c r="H68" s="15">
        <v>122.5</v>
      </c>
      <c r="I68" s="9">
        <v>74.8</v>
      </c>
      <c r="J68" s="9">
        <f t="shared" si="3"/>
        <v>68.025</v>
      </c>
      <c r="K68" s="10" t="s">
        <v>213</v>
      </c>
      <c r="L68" s="10" t="s">
        <v>214</v>
      </c>
      <c r="M68" s="46"/>
      <c r="N68" s="32" t="s">
        <v>202</v>
      </c>
      <c r="O68" s="32" t="s">
        <v>199</v>
      </c>
    </row>
    <row r="69" spans="1:15" s="12" customFormat="1" ht="31.5" customHeight="1">
      <c r="A69" s="40" t="s">
        <v>12</v>
      </c>
      <c r="B69" s="40"/>
      <c r="C69" s="40"/>
      <c r="D69" s="40"/>
      <c r="E69" s="40"/>
      <c r="F69" s="40"/>
      <c r="H69" s="13"/>
      <c r="I69" s="27"/>
      <c r="J69" s="27"/>
      <c r="K69" s="28"/>
      <c r="L69" s="29"/>
      <c r="M69" s="13"/>
      <c r="N69" s="33"/>
      <c r="O69" s="33"/>
    </row>
    <row r="70" spans="1:15" s="12" customFormat="1" ht="31.5" customHeight="1">
      <c r="A70" s="12" t="s">
        <v>11</v>
      </c>
      <c r="H70" s="13"/>
      <c r="I70" s="27"/>
      <c r="J70" s="27"/>
      <c r="K70" s="28"/>
      <c r="L70" s="29"/>
      <c r="M70" s="13"/>
      <c r="N70" s="33"/>
      <c r="O70" s="33"/>
    </row>
    <row r="71" ht="13.5" customHeight="1">
      <c r="A71" s="18"/>
    </row>
    <row r="72" ht="13.5" customHeight="1">
      <c r="A72" s="18"/>
    </row>
    <row r="73" ht="13.5" customHeight="1">
      <c r="A73" s="18"/>
    </row>
    <row r="74" ht="13.5" customHeight="1">
      <c r="A74" s="18"/>
    </row>
    <row r="75" ht="13.5" customHeight="1">
      <c r="A75" s="18"/>
    </row>
    <row r="76" ht="13.5" customHeight="1">
      <c r="A76" s="18"/>
    </row>
    <row r="77" ht="13.5" customHeight="1">
      <c r="A77" s="18"/>
    </row>
    <row r="78" ht="13.5" customHeight="1">
      <c r="A78" s="18"/>
    </row>
    <row r="79" ht="13.5" customHeight="1">
      <c r="A79" s="18"/>
    </row>
    <row r="80" ht="13.5" customHeight="1">
      <c r="A80" s="18"/>
    </row>
    <row r="81" ht="13.5" customHeight="1">
      <c r="A81" s="18"/>
    </row>
    <row r="82" ht="13.5" customHeight="1">
      <c r="A82" s="18"/>
    </row>
    <row r="83" ht="13.5" customHeight="1">
      <c r="A83" s="18"/>
    </row>
    <row r="84" ht="13.5" customHeight="1">
      <c r="A84" s="18"/>
    </row>
    <row r="85" ht="13.5" customHeight="1">
      <c r="A85" s="18"/>
    </row>
    <row r="86" ht="13.5" customHeight="1">
      <c r="A86" s="18"/>
    </row>
    <row r="87" ht="13.5" customHeight="1">
      <c r="A87" s="18"/>
    </row>
    <row r="88" ht="13.5" customHeight="1">
      <c r="A88" s="18"/>
    </row>
    <row r="89" ht="13.5" customHeight="1">
      <c r="A89" s="18"/>
    </row>
    <row r="90" ht="13.5" customHeight="1">
      <c r="A90" s="18"/>
    </row>
    <row r="91" ht="13.5" customHeight="1">
      <c r="A91" s="18"/>
    </row>
    <row r="92" ht="13.5" customHeight="1">
      <c r="A92" s="18"/>
    </row>
    <row r="93" ht="13.5" customHeight="1">
      <c r="A93" s="18"/>
    </row>
    <row r="94" ht="13.5" customHeight="1">
      <c r="A94" s="18"/>
    </row>
    <row r="95" ht="13.5" customHeight="1">
      <c r="A95" s="18"/>
    </row>
    <row r="96" ht="13.5" customHeight="1">
      <c r="A96" s="18"/>
    </row>
    <row r="97" ht="13.5" customHeight="1">
      <c r="A97" s="18"/>
    </row>
    <row r="98" ht="13.5" customHeight="1">
      <c r="A98" s="18"/>
    </row>
    <row r="99" ht="13.5" customHeight="1">
      <c r="A99" s="18"/>
    </row>
    <row r="100" ht="13.5" customHeight="1">
      <c r="A100" s="18"/>
    </row>
    <row r="101" ht="13.5" customHeight="1">
      <c r="A101" s="18"/>
    </row>
    <row r="102" ht="13.5" customHeight="1">
      <c r="A102" s="18"/>
    </row>
  </sheetData>
  <sheetProtection/>
  <mergeCells count="11">
    <mergeCell ref="A2:I2"/>
    <mergeCell ref="A1:O1"/>
    <mergeCell ref="A69:F69"/>
    <mergeCell ref="M4:M11"/>
    <mergeCell ref="M12:M18"/>
    <mergeCell ref="M19:M28"/>
    <mergeCell ref="M29:M38"/>
    <mergeCell ref="M39:M47"/>
    <mergeCell ref="M48:M55"/>
    <mergeCell ref="M56:M62"/>
    <mergeCell ref="M63:M68"/>
  </mergeCells>
  <printOptions horizontalCentered="1"/>
  <pageMargins left="0.5118110236220472" right="0.5118110236220472" top="0.7480314960629921" bottom="0.7480314960629921" header="0.31496062992125984" footer="0.31496062992125984"/>
  <pageSetup firstPageNumber="1" useFirstPageNumber="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lsf</dc:creator>
  <cp:keywords/>
  <dc:description/>
  <cp:lastModifiedBy>微软用户</cp:lastModifiedBy>
  <cp:lastPrinted>2018-07-03T01:26:02Z</cp:lastPrinted>
  <dcterms:created xsi:type="dcterms:W3CDTF">2012-06-12T02:18:12Z</dcterms:created>
  <dcterms:modified xsi:type="dcterms:W3CDTF">2018-07-04T06:21:53Z</dcterms:modified>
  <cp:category/>
  <cp:version/>
  <cp:contentType/>
  <cp:contentStatus/>
</cp:coreProperties>
</file>